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0\Desktop\"/>
    </mc:Choice>
  </mc:AlternateContent>
  <bookViews>
    <workbookView xWindow="0" yWindow="0" windowWidth="21540" windowHeight="9660" activeTab="1"/>
  </bookViews>
  <sheets>
    <sheet name="ΜΕΡΙΚΗ" sheetId="3" r:id="rId1"/>
    <sheet name="ΠΛΗΡΗΣ" sheetId="5" r:id="rId2"/>
    <sheet name="ΑΠΟΡΡΙΠΤΕΟΙ" sheetId="6" r:id="rId3"/>
  </sheets>
  <definedNames>
    <definedName name="_xlnm._FilterDatabase" localSheetId="2" hidden="1">ΑΠΟΡΡΙΠΤΕΟΙ!$A$6:$V$10</definedName>
    <definedName name="_xlnm._FilterDatabase" localSheetId="1" hidden="1">ΠΛΗΡΗΣ!$A$6:$V$75</definedName>
    <definedName name="_xlnm.Print_Area" localSheetId="2">ΑΠΟΡΡΙΠΤΕΟΙ!$A$1:$U$20</definedName>
    <definedName name="_xlnm.Print_Area" localSheetId="1">ΠΛΗΡΗΣ!$A$1:$U$84</definedName>
    <definedName name="_xlnm.Print_Titles" localSheetId="2">ΑΠΟΡΡΙΠΤΕΟΙ!$3:$6</definedName>
    <definedName name="_xlnm.Print_Titles" localSheetId="0">ΜΕΡΙΚΗ!$1:$6</definedName>
    <definedName name="_xlnm.Print_Titles" localSheetId="1">ΠΛΗΡΗΣ!$1:$6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6" l="1"/>
  <c r="N10" i="6"/>
  <c r="L10" i="6"/>
  <c r="J10" i="6"/>
  <c r="H10" i="6"/>
  <c r="F10" i="6"/>
  <c r="P9" i="6"/>
  <c r="N9" i="6"/>
  <c r="L9" i="6"/>
  <c r="J9" i="6"/>
  <c r="H9" i="6"/>
  <c r="F9" i="6"/>
  <c r="P8" i="6"/>
  <c r="N8" i="6"/>
  <c r="L8" i="6"/>
  <c r="J8" i="6"/>
  <c r="H8" i="6"/>
  <c r="F8" i="6"/>
  <c r="P7" i="6"/>
  <c r="N7" i="6"/>
  <c r="L7" i="6"/>
  <c r="J7" i="6"/>
  <c r="H7" i="6"/>
  <c r="F7" i="6"/>
  <c r="T75" i="5"/>
  <c r="P75" i="5"/>
  <c r="N75" i="5"/>
  <c r="L75" i="5"/>
  <c r="J75" i="5"/>
  <c r="H75" i="5"/>
  <c r="F75" i="5"/>
  <c r="T74" i="5"/>
  <c r="P74" i="5"/>
  <c r="N74" i="5"/>
  <c r="L74" i="5"/>
  <c r="J74" i="5"/>
  <c r="H74" i="5"/>
  <c r="F74" i="5"/>
  <c r="T73" i="5"/>
  <c r="P73" i="5"/>
  <c r="N73" i="5"/>
  <c r="L73" i="5"/>
  <c r="J73" i="5"/>
  <c r="H73" i="5"/>
  <c r="F73" i="5"/>
  <c r="T72" i="5"/>
  <c r="P72" i="5"/>
  <c r="N72" i="5"/>
  <c r="U72" i="5" s="1"/>
  <c r="L72" i="5"/>
  <c r="J72" i="5"/>
  <c r="H72" i="5"/>
  <c r="F72" i="5"/>
  <c r="H70" i="5"/>
  <c r="F70" i="5"/>
  <c r="T69" i="5"/>
  <c r="P69" i="5"/>
  <c r="N69" i="5"/>
  <c r="L69" i="5"/>
  <c r="J69" i="5"/>
  <c r="H69" i="5"/>
  <c r="F69" i="5"/>
  <c r="T68" i="5"/>
  <c r="P68" i="5"/>
  <c r="N68" i="5"/>
  <c r="L68" i="5"/>
  <c r="J68" i="5"/>
  <c r="H68" i="5"/>
  <c r="F68" i="5"/>
  <c r="T67" i="5"/>
  <c r="P67" i="5"/>
  <c r="N67" i="5"/>
  <c r="L67" i="5"/>
  <c r="J67" i="5"/>
  <c r="H67" i="5"/>
  <c r="F67" i="5"/>
  <c r="T66" i="5"/>
  <c r="P66" i="5"/>
  <c r="N66" i="5"/>
  <c r="L66" i="5"/>
  <c r="J66" i="5"/>
  <c r="H66" i="5"/>
  <c r="F66" i="5"/>
  <c r="T65" i="5"/>
  <c r="P65" i="5"/>
  <c r="N65" i="5"/>
  <c r="L65" i="5"/>
  <c r="J65" i="5"/>
  <c r="H65" i="5"/>
  <c r="F65" i="5"/>
  <c r="T64" i="5"/>
  <c r="P64" i="5"/>
  <c r="N64" i="5"/>
  <c r="L64" i="5"/>
  <c r="J64" i="5"/>
  <c r="H64" i="5"/>
  <c r="F64" i="5"/>
  <c r="T63" i="5"/>
  <c r="P63" i="5"/>
  <c r="N63" i="5"/>
  <c r="L63" i="5"/>
  <c r="J63" i="5"/>
  <c r="H63" i="5"/>
  <c r="F63" i="5"/>
  <c r="T62" i="5"/>
  <c r="P62" i="5"/>
  <c r="N62" i="5"/>
  <c r="L62" i="5"/>
  <c r="J62" i="5"/>
  <c r="H62" i="5"/>
  <c r="F62" i="5"/>
  <c r="T61" i="5"/>
  <c r="P61" i="5"/>
  <c r="N61" i="5"/>
  <c r="L61" i="5"/>
  <c r="J61" i="5"/>
  <c r="H61" i="5"/>
  <c r="F61" i="5"/>
  <c r="T60" i="5"/>
  <c r="P60" i="5"/>
  <c r="N60" i="5"/>
  <c r="L60" i="5"/>
  <c r="J60" i="5"/>
  <c r="H60" i="5"/>
  <c r="F60" i="5"/>
  <c r="T59" i="5"/>
  <c r="P59" i="5"/>
  <c r="N59" i="5"/>
  <c r="L59" i="5"/>
  <c r="J59" i="5"/>
  <c r="H59" i="5"/>
  <c r="F59" i="5"/>
  <c r="T58" i="5"/>
  <c r="P58" i="5"/>
  <c r="N58" i="5"/>
  <c r="L58" i="5"/>
  <c r="J58" i="5"/>
  <c r="H58" i="5"/>
  <c r="F58" i="5"/>
  <c r="T57" i="5"/>
  <c r="P57" i="5"/>
  <c r="N57" i="5"/>
  <c r="L57" i="5"/>
  <c r="J57" i="5"/>
  <c r="H57" i="5"/>
  <c r="F57" i="5"/>
  <c r="U55" i="5"/>
  <c r="T54" i="5"/>
  <c r="P54" i="5"/>
  <c r="N54" i="5"/>
  <c r="L54" i="5"/>
  <c r="J54" i="5"/>
  <c r="H54" i="5"/>
  <c r="F54" i="5"/>
  <c r="T53" i="5"/>
  <c r="P53" i="5"/>
  <c r="N53" i="5"/>
  <c r="L53" i="5"/>
  <c r="J53" i="5"/>
  <c r="H53" i="5"/>
  <c r="F53" i="5"/>
  <c r="T52" i="5"/>
  <c r="P52" i="5"/>
  <c r="N52" i="5"/>
  <c r="L52" i="5"/>
  <c r="J52" i="5"/>
  <c r="H52" i="5"/>
  <c r="F52" i="5"/>
  <c r="T51" i="5"/>
  <c r="P51" i="5"/>
  <c r="N51" i="5"/>
  <c r="L51" i="5"/>
  <c r="J51" i="5"/>
  <c r="H51" i="5"/>
  <c r="F51" i="5"/>
  <c r="T50" i="5"/>
  <c r="P50" i="5"/>
  <c r="N50" i="5"/>
  <c r="L50" i="5"/>
  <c r="J50" i="5"/>
  <c r="H50" i="5"/>
  <c r="F50" i="5"/>
  <c r="T49" i="5"/>
  <c r="P49" i="5"/>
  <c r="N49" i="5"/>
  <c r="L49" i="5"/>
  <c r="J49" i="5"/>
  <c r="H49" i="5"/>
  <c r="F49" i="5"/>
  <c r="H47" i="5"/>
  <c r="F47" i="5"/>
  <c r="T46" i="5"/>
  <c r="P46" i="5"/>
  <c r="N46" i="5"/>
  <c r="L46" i="5"/>
  <c r="J46" i="5"/>
  <c r="H46" i="5"/>
  <c r="F46" i="5"/>
  <c r="T45" i="5"/>
  <c r="P45" i="5"/>
  <c r="N45" i="5"/>
  <c r="L45" i="5"/>
  <c r="J45" i="5"/>
  <c r="H45" i="5"/>
  <c r="F45" i="5"/>
  <c r="T44" i="5"/>
  <c r="P44" i="5"/>
  <c r="N44" i="5"/>
  <c r="L44" i="5"/>
  <c r="J44" i="5"/>
  <c r="H44" i="5"/>
  <c r="F44" i="5"/>
  <c r="T43" i="5"/>
  <c r="P43" i="5"/>
  <c r="N43" i="5"/>
  <c r="L43" i="5"/>
  <c r="J43" i="5"/>
  <c r="H43" i="5"/>
  <c r="F43" i="5"/>
  <c r="T42" i="5"/>
  <c r="P42" i="5"/>
  <c r="N42" i="5"/>
  <c r="L42" i="5"/>
  <c r="J42" i="5"/>
  <c r="H42" i="5"/>
  <c r="F42" i="5"/>
  <c r="T41" i="5"/>
  <c r="P41" i="5"/>
  <c r="N41" i="5"/>
  <c r="L41" i="5"/>
  <c r="J41" i="5"/>
  <c r="H41" i="5"/>
  <c r="F41" i="5"/>
  <c r="T40" i="5"/>
  <c r="P40" i="5"/>
  <c r="N40" i="5"/>
  <c r="L40" i="5"/>
  <c r="J40" i="5"/>
  <c r="H40" i="5"/>
  <c r="F40" i="5"/>
  <c r="T39" i="5"/>
  <c r="P39" i="5"/>
  <c r="N39" i="5"/>
  <c r="L39" i="5"/>
  <c r="J39" i="5"/>
  <c r="H39" i="5"/>
  <c r="F39" i="5"/>
  <c r="T38" i="5"/>
  <c r="P38" i="5"/>
  <c r="N38" i="5"/>
  <c r="L38" i="5"/>
  <c r="J38" i="5"/>
  <c r="H38" i="5"/>
  <c r="F38" i="5"/>
  <c r="T37" i="5"/>
  <c r="P37" i="5"/>
  <c r="N37" i="5"/>
  <c r="L37" i="5"/>
  <c r="J37" i="5"/>
  <c r="H37" i="5"/>
  <c r="F37" i="5"/>
  <c r="H35" i="5"/>
  <c r="F35" i="5"/>
  <c r="T34" i="5"/>
  <c r="P34" i="5"/>
  <c r="N34" i="5"/>
  <c r="L34" i="5"/>
  <c r="J34" i="5"/>
  <c r="H34" i="5"/>
  <c r="F34" i="5"/>
  <c r="T33" i="5"/>
  <c r="P33" i="5"/>
  <c r="N33" i="5"/>
  <c r="L33" i="5"/>
  <c r="J33" i="5"/>
  <c r="H33" i="5"/>
  <c r="F33" i="5"/>
  <c r="T32" i="5"/>
  <c r="P32" i="5"/>
  <c r="N32" i="5"/>
  <c r="L32" i="5"/>
  <c r="H32" i="5"/>
  <c r="F32" i="5"/>
  <c r="U30" i="5"/>
  <c r="T29" i="5"/>
  <c r="P29" i="5"/>
  <c r="N29" i="5"/>
  <c r="L29" i="5"/>
  <c r="J29" i="5"/>
  <c r="H29" i="5"/>
  <c r="F29" i="5"/>
  <c r="T28" i="5"/>
  <c r="P28" i="5"/>
  <c r="N28" i="5"/>
  <c r="L28" i="5"/>
  <c r="J28" i="5"/>
  <c r="H28" i="5"/>
  <c r="F28" i="5"/>
  <c r="T27" i="5"/>
  <c r="P27" i="5"/>
  <c r="N27" i="5"/>
  <c r="L27" i="5"/>
  <c r="J27" i="5"/>
  <c r="H27" i="5"/>
  <c r="F27" i="5"/>
  <c r="T26" i="5"/>
  <c r="P26" i="5"/>
  <c r="N26" i="5"/>
  <c r="L26" i="5"/>
  <c r="J26" i="5"/>
  <c r="H26" i="5"/>
  <c r="F26" i="5"/>
  <c r="T25" i="5"/>
  <c r="P25" i="5"/>
  <c r="N25" i="5"/>
  <c r="L25" i="5"/>
  <c r="J25" i="5"/>
  <c r="H25" i="5"/>
  <c r="F25" i="5"/>
  <c r="T24" i="5"/>
  <c r="P24" i="5"/>
  <c r="N24" i="5"/>
  <c r="L24" i="5"/>
  <c r="J24" i="5"/>
  <c r="H24" i="5"/>
  <c r="F24" i="5"/>
  <c r="T23" i="5"/>
  <c r="P23" i="5"/>
  <c r="N23" i="5"/>
  <c r="L23" i="5"/>
  <c r="J23" i="5"/>
  <c r="H23" i="5"/>
  <c r="F23" i="5"/>
  <c r="T22" i="5"/>
  <c r="P22" i="5"/>
  <c r="N22" i="5"/>
  <c r="L22" i="5"/>
  <c r="J22" i="5"/>
  <c r="H22" i="5"/>
  <c r="F22" i="5"/>
  <c r="T21" i="5"/>
  <c r="P21" i="5"/>
  <c r="N21" i="5"/>
  <c r="L21" i="5"/>
  <c r="J21" i="5"/>
  <c r="H21" i="5"/>
  <c r="F21" i="5"/>
  <c r="T20" i="5"/>
  <c r="P20" i="5"/>
  <c r="N20" i="5"/>
  <c r="L20" i="5"/>
  <c r="J20" i="5"/>
  <c r="H20" i="5"/>
  <c r="F20" i="5"/>
  <c r="T19" i="5"/>
  <c r="P19" i="5"/>
  <c r="N19" i="5"/>
  <c r="L19" i="5"/>
  <c r="J19" i="5"/>
  <c r="H19" i="5"/>
  <c r="F19" i="5"/>
  <c r="T18" i="5"/>
  <c r="P18" i="5"/>
  <c r="N18" i="5"/>
  <c r="L18" i="5"/>
  <c r="J18" i="5"/>
  <c r="H18" i="5"/>
  <c r="F18" i="5"/>
  <c r="T17" i="5"/>
  <c r="P17" i="5"/>
  <c r="N17" i="5"/>
  <c r="L17" i="5"/>
  <c r="J17" i="5"/>
  <c r="H17" i="5"/>
  <c r="F17" i="5"/>
  <c r="T16" i="5"/>
  <c r="P16" i="5"/>
  <c r="N16" i="5"/>
  <c r="L16" i="5"/>
  <c r="J16" i="5"/>
  <c r="H16" i="5"/>
  <c r="F16" i="5"/>
  <c r="T15" i="5"/>
  <c r="P15" i="5"/>
  <c r="N15" i="5"/>
  <c r="L15" i="5"/>
  <c r="J15" i="5"/>
  <c r="H15" i="5"/>
  <c r="F15" i="5"/>
  <c r="T14" i="5"/>
  <c r="P14" i="5"/>
  <c r="N14" i="5"/>
  <c r="L14" i="5"/>
  <c r="J14" i="5"/>
  <c r="H14" i="5"/>
  <c r="F14" i="5"/>
  <c r="T13" i="5"/>
  <c r="P13" i="5"/>
  <c r="N13" i="5"/>
  <c r="L13" i="5"/>
  <c r="J13" i="5"/>
  <c r="H13" i="5"/>
  <c r="F13" i="5"/>
  <c r="U10" i="5"/>
  <c r="H9" i="5"/>
  <c r="F9" i="5"/>
  <c r="T8" i="5"/>
  <c r="P8" i="5"/>
  <c r="N8" i="5"/>
  <c r="L8" i="5"/>
  <c r="J8" i="5"/>
  <c r="H8" i="5"/>
  <c r="F8" i="5"/>
  <c r="T7" i="5"/>
  <c r="P7" i="5"/>
  <c r="N7" i="5"/>
  <c r="L7" i="5"/>
  <c r="J7" i="5"/>
  <c r="H7" i="5"/>
  <c r="F7" i="5"/>
  <c r="T71" i="3"/>
  <c r="P71" i="3"/>
  <c r="N71" i="3"/>
  <c r="L71" i="3"/>
  <c r="J71" i="3"/>
  <c r="H71" i="3"/>
  <c r="F71" i="3"/>
  <c r="T70" i="3"/>
  <c r="P70" i="3"/>
  <c r="N70" i="3"/>
  <c r="L70" i="3"/>
  <c r="J70" i="3"/>
  <c r="H70" i="3"/>
  <c r="F70" i="3"/>
  <c r="T69" i="3"/>
  <c r="P69" i="3"/>
  <c r="N69" i="3"/>
  <c r="L69" i="3"/>
  <c r="J69" i="3"/>
  <c r="H69" i="3"/>
  <c r="F69" i="3"/>
  <c r="H67" i="3"/>
  <c r="F67" i="3"/>
  <c r="T66" i="3"/>
  <c r="P66" i="3"/>
  <c r="N66" i="3"/>
  <c r="L66" i="3"/>
  <c r="J66" i="3"/>
  <c r="H66" i="3"/>
  <c r="F66" i="3"/>
  <c r="T65" i="3"/>
  <c r="P65" i="3"/>
  <c r="N65" i="3"/>
  <c r="L65" i="3"/>
  <c r="J65" i="3"/>
  <c r="H65" i="3"/>
  <c r="F65" i="3"/>
  <c r="T64" i="3"/>
  <c r="P64" i="3"/>
  <c r="N64" i="3"/>
  <c r="L64" i="3"/>
  <c r="J64" i="3"/>
  <c r="H64" i="3"/>
  <c r="F64" i="3"/>
  <c r="T63" i="3"/>
  <c r="P63" i="3"/>
  <c r="N63" i="3"/>
  <c r="L63" i="3"/>
  <c r="J63" i="3"/>
  <c r="H63" i="3"/>
  <c r="F63" i="3"/>
  <c r="T62" i="3"/>
  <c r="P62" i="3"/>
  <c r="N62" i="3"/>
  <c r="L62" i="3"/>
  <c r="J62" i="3"/>
  <c r="H62" i="3"/>
  <c r="F62" i="3"/>
  <c r="T61" i="3"/>
  <c r="P61" i="3"/>
  <c r="N61" i="3"/>
  <c r="L61" i="3"/>
  <c r="J61" i="3"/>
  <c r="H61" i="3"/>
  <c r="F61" i="3"/>
  <c r="T60" i="3"/>
  <c r="P60" i="3"/>
  <c r="N60" i="3"/>
  <c r="L60" i="3"/>
  <c r="J60" i="3"/>
  <c r="H60" i="3"/>
  <c r="F60" i="3"/>
  <c r="T59" i="3"/>
  <c r="P59" i="3"/>
  <c r="N59" i="3"/>
  <c r="L59" i="3"/>
  <c r="J59" i="3"/>
  <c r="H59" i="3"/>
  <c r="F59" i="3"/>
  <c r="T58" i="3"/>
  <c r="P58" i="3"/>
  <c r="N58" i="3"/>
  <c r="L58" i="3"/>
  <c r="J58" i="3"/>
  <c r="H58" i="3"/>
  <c r="F58" i="3"/>
  <c r="T57" i="3"/>
  <c r="P57" i="3"/>
  <c r="N57" i="3"/>
  <c r="L57" i="3"/>
  <c r="J57" i="3"/>
  <c r="H57" i="3"/>
  <c r="F57" i="3"/>
  <c r="U55" i="3"/>
  <c r="T54" i="3"/>
  <c r="P54" i="3"/>
  <c r="N54" i="3"/>
  <c r="L54" i="3"/>
  <c r="J54" i="3"/>
  <c r="H54" i="3"/>
  <c r="F54" i="3"/>
  <c r="T53" i="3"/>
  <c r="P53" i="3"/>
  <c r="N53" i="3"/>
  <c r="L53" i="3"/>
  <c r="J53" i="3"/>
  <c r="H53" i="3"/>
  <c r="F53" i="3"/>
  <c r="T52" i="3"/>
  <c r="P52" i="3"/>
  <c r="N52" i="3"/>
  <c r="L52" i="3"/>
  <c r="J52" i="3"/>
  <c r="H52" i="3"/>
  <c r="F52" i="3"/>
  <c r="T51" i="3"/>
  <c r="P51" i="3"/>
  <c r="N51" i="3"/>
  <c r="L51" i="3"/>
  <c r="J51" i="3"/>
  <c r="H51" i="3"/>
  <c r="F51" i="3"/>
  <c r="T50" i="3"/>
  <c r="P50" i="3"/>
  <c r="N50" i="3"/>
  <c r="L50" i="3"/>
  <c r="J50" i="3"/>
  <c r="H50" i="3"/>
  <c r="F50" i="3"/>
  <c r="H48" i="3"/>
  <c r="F48" i="3"/>
  <c r="T47" i="3"/>
  <c r="P47" i="3"/>
  <c r="N47" i="3"/>
  <c r="L47" i="3"/>
  <c r="J47" i="3"/>
  <c r="H47" i="3"/>
  <c r="F47" i="3"/>
  <c r="T46" i="3"/>
  <c r="P46" i="3"/>
  <c r="N46" i="3"/>
  <c r="L46" i="3"/>
  <c r="J46" i="3"/>
  <c r="H46" i="3"/>
  <c r="F46" i="3"/>
  <c r="T45" i="3"/>
  <c r="P45" i="3"/>
  <c r="N45" i="3"/>
  <c r="L45" i="3"/>
  <c r="J45" i="3"/>
  <c r="H45" i="3"/>
  <c r="F45" i="3"/>
  <c r="T44" i="3"/>
  <c r="P44" i="3"/>
  <c r="N44" i="3"/>
  <c r="L44" i="3"/>
  <c r="J44" i="3"/>
  <c r="H44" i="3"/>
  <c r="F44" i="3"/>
  <c r="T43" i="3"/>
  <c r="P43" i="3"/>
  <c r="N43" i="3"/>
  <c r="L43" i="3"/>
  <c r="J43" i="3"/>
  <c r="H43" i="3"/>
  <c r="F43" i="3"/>
  <c r="T42" i="3"/>
  <c r="P42" i="3"/>
  <c r="N42" i="3"/>
  <c r="L42" i="3"/>
  <c r="J42" i="3"/>
  <c r="H42" i="3"/>
  <c r="F42" i="3"/>
  <c r="T41" i="3"/>
  <c r="P41" i="3"/>
  <c r="N41" i="3"/>
  <c r="L41" i="3"/>
  <c r="J41" i="3"/>
  <c r="H41" i="3"/>
  <c r="F41" i="3"/>
  <c r="T40" i="3"/>
  <c r="P40" i="3"/>
  <c r="N40" i="3"/>
  <c r="L40" i="3"/>
  <c r="J40" i="3"/>
  <c r="H40" i="3"/>
  <c r="F40" i="3"/>
  <c r="T39" i="3"/>
  <c r="P39" i="3"/>
  <c r="N39" i="3"/>
  <c r="L39" i="3"/>
  <c r="J39" i="3"/>
  <c r="H39" i="3"/>
  <c r="F39" i="3"/>
  <c r="T38" i="3"/>
  <c r="P38" i="3"/>
  <c r="N38" i="3"/>
  <c r="L38" i="3"/>
  <c r="J38" i="3"/>
  <c r="H38" i="3"/>
  <c r="F38" i="3"/>
  <c r="T37" i="3"/>
  <c r="P37" i="3"/>
  <c r="N37" i="3"/>
  <c r="L37" i="3"/>
  <c r="J37" i="3"/>
  <c r="H37" i="3"/>
  <c r="F37" i="3"/>
  <c r="H35" i="3"/>
  <c r="F35" i="3"/>
  <c r="T34" i="3"/>
  <c r="P34" i="3"/>
  <c r="N34" i="3"/>
  <c r="L34" i="3"/>
  <c r="J34" i="3"/>
  <c r="H34" i="3"/>
  <c r="F34" i="3"/>
  <c r="T33" i="3"/>
  <c r="P33" i="3"/>
  <c r="N33" i="3"/>
  <c r="L33" i="3"/>
  <c r="J33" i="3"/>
  <c r="H33" i="3"/>
  <c r="F33" i="3"/>
  <c r="T32" i="3"/>
  <c r="P32" i="3"/>
  <c r="N32" i="3"/>
  <c r="L32" i="3"/>
  <c r="H32" i="3"/>
  <c r="F32" i="3"/>
  <c r="U30" i="3"/>
  <c r="T29" i="3"/>
  <c r="P29" i="3"/>
  <c r="N29" i="3"/>
  <c r="L29" i="3"/>
  <c r="J29" i="3"/>
  <c r="H29" i="3"/>
  <c r="F29" i="3"/>
  <c r="T28" i="3"/>
  <c r="P28" i="3"/>
  <c r="N28" i="3"/>
  <c r="L28" i="3"/>
  <c r="J28" i="3"/>
  <c r="H28" i="3"/>
  <c r="F28" i="3"/>
  <c r="T27" i="3"/>
  <c r="P27" i="3"/>
  <c r="N27" i="3"/>
  <c r="L27" i="3"/>
  <c r="J27" i="3"/>
  <c r="H27" i="3"/>
  <c r="F27" i="3"/>
  <c r="T26" i="3"/>
  <c r="P26" i="3"/>
  <c r="N26" i="3"/>
  <c r="L26" i="3"/>
  <c r="J26" i="3"/>
  <c r="H26" i="3"/>
  <c r="F26" i="3"/>
  <c r="T25" i="3"/>
  <c r="P25" i="3"/>
  <c r="N25" i="3"/>
  <c r="L25" i="3"/>
  <c r="J25" i="3"/>
  <c r="H25" i="3"/>
  <c r="F25" i="3"/>
  <c r="T24" i="3"/>
  <c r="P24" i="3"/>
  <c r="N24" i="3"/>
  <c r="L24" i="3"/>
  <c r="J24" i="3"/>
  <c r="H24" i="3"/>
  <c r="F24" i="3"/>
  <c r="T23" i="3"/>
  <c r="P23" i="3"/>
  <c r="N23" i="3"/>
  <c r="L23" i="3"/>
  <c r="J23" i="3"/>
  <c r="H23" i="3"/>
  <c r="F23" i="3"/>
  <c r="T22" i="3"/>
  <c r="P22" i="3"/>
  <c r="N22" i="3"/>
  <c r="L22" i="3"/>
  <c r="J22" i="3"/>
  <c r="H22" i="3"/>
  <c r="F22" i="3"/>
  <c r="T21" i="3"/>
  <c r="P21" i="3"/>
  <c r="N21" i="3"/>
  <c r="L21" i="3"/>
  <c r="J21" i="3"/>
  <c r="H21" i="3"/>
  <c r="F21" i="3"/>
  <c r="T20" i="3"/>
  <c r="P20" i="3"/>
  <c r="N20" i="3"/>
  <c r="L20" i="3"/>
  <c r="J20" i="3"/>
  <c r="H20" i="3"/>
  <c r="F20" i="3"/>
  <c r="T19" i="3"/>
  <c r="P19" i="3"/>
  <c r="N19" i="3"/>
  <c r="L19" i="3"/>
  <c r="J19" i="3"/>
  <c r="H19" i="3"/>
  <c r="F19" i="3"/>
  <c r="T18" i="3"/>
  <c r="P18" i="3"/>
  <c r="N18" i="3"/>
  <c r="L18" i="3"/>
  <c r="J18" i="3"/>
  <c r="H18" i="3"/>
  <c r="F18" i="3"/>
  <c r="T17" i="3"/>
  <c r="P17" i="3"/>
  <c r="N17" i="3"/>
  <c r="L17" i="3"/>
  <c r="J17" i="3"/>
  <c r="H17" i="3"/>
  <c r="F17" i="3"/>
  <c r="T16" i="3"/>
  <c r="P16" i="3"/>
  <c r="N16" i="3"/>
  <c r="L16" i="3"/>
  <c r="J16" i="3"/>
  <c r="H16" i="3"/>
  <c r="F16" i="3"/>
  <c r="T15" i="3"/>
  <c r="P15" i="3"/>
  <c r="N15" i="3"/>
  <c r="L15" i="3"/>
  <c r="J15" i="3"/>
  <c r="H15" i="3"/>
  <c r="F15" i="3"/>
  <c r="T14" i="3"/>
  <c r="P14" i="3"/>
  <c r="N14" i="3"/>
  <c r="L14" i="3"/>
  <c r="J14" i="3"/>
  <c r="H14" i="3"/>
  <c r="F14" i="3"/>
  <c r="T13" i="3"/>
  <c r="P13" i="3"/>
  <c r="N13" i="3"/>
  <c r="L13" i="3"/>
  <c r="J13" i="3"/>
  <c r="H13" i="3"/>
  <c r="F13" i="3"/>
  <c r="T12" i="3"/>
  <c r="P12" i="3"/>
  <c r="N12" i="3"/>
  <c r="L12" i="3"/>
  <c r="J12" i="3"/>
  <c r="H12" i="3"/>
  <c r="F12" i="3"/>
  <c r="U9" i="3"/>
  <c r="H8" i="3"/>
  <c r="F8" i="3"/>
  <c r="T7" i="3"/>
  <c r="P7" i="3"/>
  <c r="N7" i="3"/>
  <c r="L7" i="3"/>
  <c r="J7" i="3"/>
  <c r="H7" i="3"/>
  <c r="F7" i="3"/>
  <c r="U9" i="6" l="1"/>
  <c r="U10" i="6"/>
  <c r="U7" i="6"/>
  <c r="U8" i="6"/>
  <c r="U47" i="5"/>
  <c r="U62" i="5"/>
  <c r="U66" i="5"/>
  <c r="U26" i="5"/>
  <c r="U15" i="5"/>
  <c r="U19" i="5"/>
  <c r="U23" i="5"/>
  <c r="U27" i="5"/>
  <c r="U32" i="5"/>
  <c r="U35" i="5"/>
  <c r="U8" i="5"/>
  <c r="U13" i="5"/>
  <c r="U61" i="5"/>
  <c r="U37" i="5"/>
  <c r="U41" i="5"/>
  <c r="U44" i="5"/>
  <c r="U53" i="5"/>
  <c r="U7" i="5"/>
  <c r="U14" i="5"/>
  <c r="U18" i="5"/>
  <c r="U22" i="5"/>
  <c r="U40" i="5"/>
  <c r="U43" i="5"/>
  <c r="U46" i="5"/>
  <c r="U48" i="5" s="1"/>
  <c r="U50" i="5"/>
  <c r="U52" i="5"/>
  <c r="U57" i="5"/>
  <c r="U60" i="5"/>
  <c r="U65" i="5"/>
  <c r="U75" i="5"/>
  <c r="U17" i="5"/>
  <c r="U21" i="5"/>
  <c r="U25" i="5"/>
  <c r="U29" i="5"/>
  <c r="U31" i="5" s="1"/>
  <c r="U34" i="5"/>
  <c r="U39" i="5"/>
  <c r="U45" i="5"/>
  <c r="U49" i="5"/>
  <c r="U51" i="5"/>
  <c r="U59" i="5"/>
  <c r="U64" i="5"/>
  <c r="U68" i="5"/>
  <c r="U70" i="5"/>
  <c r="U74" i="5"/>
  <c r="U9" i="5"/>
  <c r="U16" i="5"/>
  <c r="U20" i="5"/>
  <c r="U24" i="5"/>
  <c r="U28" i="5"/>
  <c r="U33" i="5"/>
  <c r="U38" i="5"/>
  <c r="U42" i="5"/>
  <c r="U54" i="5"/>
  <c r="U56" i="5" s="1"/>
  <c r="U58" i="5"/>
  <c r="U63" i="5"/>
  <c r="U67" i="5"/>
  <c r="U69" i="5"/>
  <c r="U73" i="5"/>
  <c r="U63" i="3"/>
  <c r="U60" i="3"/>
  <c r="U32" i="3"/>
  <c r="U35" i="3"/>
  <c r="U25" i="3"/>
  <c r="U51" i="3"/>
  <c r="U70" i="3"/>
  <c r="U7" i="3"/>
  <c r="U13" i="3"/>
  <c r="U17" i="3"/>
  <c r="U21" i="3"/>
  <c r="U27" i="3"/>
  <c r="U26" i="3"/>
  <c r="U44" i="3"/>
  <c r="U12" i="3"/>
  <c r="U24" i="3"/>
  <c r="U39" i="3"/>
  <c r="U47" i="3"/>
  <c r="U54" i="3"/>
  <c r="U56" i="3" s="1"/>
  <c r="U57" i="3"/>
  <c r="U59" i="3"/>
  <c r="U62" i="3"/>
  <c r="U66" i="3"/>
  <c r="U15" i="3"/>
  <c r="U19" i="3"/>
  <c r="U23" i="3"/>
  <c r="U29" i="3"/>
  <c r="U31" i="3" s="1"/>
  <c r="U34" i="3"/>
  <c r="U38" i="3"/>
  <c r="U46" i="3"/>
  <c r="U48" i="3"/>
  <c r="U50" i="3"/>
  <c r="U53" i="3"/>
  <c r="U65" i="3"/>
  <c r="U67" i="3"/>
  <c r="U69" i="3"/>
  <c r="U40" i="3"/>
  <c r="U16" i="3"/>
  <c r="U20" i="3"/>
  <c r="U42" i="3"/>
  <c r="U43" i="3"/>
  <c r="U8" i="3"/>
  <c r="U14" i="3"/>
  <c r="U18" i="3"/>
  <c r="U22" i="3"/>
  <c r="U28" i="3"/>
  <c r="U33" i="3"/>
  <c r="U37" i="3"/>
  <c r="U41" i="3"/>
  <c r="U45" i="3"/>
  <c r="U52" i="3"/>
  <c r="U58" i="3"/>
  <c r="U61" i="3"/>
  <c r="U64" i="3"/>
  <c r="U71" i="3"/>
  <c r="U71" i="5" l="1"/>
  <c r="U12" i="5"/>
  <c r="U36" i="5"/>
  <c r="U68" i="3"/>
  <c r="U11" i="3"/>
  <c r="U36" i="3"/>
  <c r="U49" i="3"/>
</calcChain>
</file>

<file path=xl/sharedStrings.xml><?xml version="1.0" encoding="utf-8"?>
<sst xmlns="http://schemas.openxmlformats.org/spreadsheetml/2006/main" count="459" uniqueCount="142">
  <si>
    <t>Α/Α</t>
  </si>
  <si>
    <t>ΕΠΩΝΥΜΟ</t>
  </si>
  <si>
    <t xml:space="preserve">ΟΝΟΜΑ </t>
  </si>
  <si>
    <t>ΕΜΠΕΙΡΙΑ (ΑΙΘΟΥΣΕΣ)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</si>
  <si>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</si>
  <si>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</si>
  <si>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</si>
  <si>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</si>
  <si>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</si>
  <si>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</si>
  <si>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ΠΡΟΣΩΡΙΝΟΣ ΠΙΝΑΚΑΣ ΚΑΤΑΤΑΞΗΣ (ΠΛΗΡΗΣ ΑΠΑΣΧΟΛΗΣΗΣ)</t>
  </si>
  <si>
    <t>ΠΡΟΣΩΡΙΝΟΣ ΠΙΝΑΚΑΣ ΚΑΤΑΤΑΞΗΣ (ΜΕΡΙΚΗΣ ΑΠΑΣΧΟΛΗΣΗΣ)</t>
  </si>
  <si>
    <t xml:space="preserve">ΑΡΓΥΡΙΟΥ </t>
  </si>
  <si>
    <t>ΕΛΕΝΗ</t>
  </si>
  <si>
    <t>ΜΑΡΙΑ</t>
  </si>
  <si>
    <t>ΑΓΓΕΛΙΝΟΠΟΥΛΟΥ</t>
  </si>
  <si>
    <t>ΘΕΟΔΩΡΑ</t>
  </si>
  <si>
    <t>ΑΝΤΩΝΙΟΥ</t>
  </si>
  <si>
    <t>ΣΤΥΛΙΑΝΗ</t>
  </si>
  <si>
    <t>ΔΙΟΛΕΤΗ</t>
  </si>
  <si>
    <t>ΕΜΜΟΡΦΙΑ</t>
  </si>
  <si>
    <t>ΚΑΣΤΑΝΑΚΗ</t>
  </si>
  <si>
    <t>ΑΘΗΝΑ</t>
  </si>
  <si>
    <t>ΚΑΝΝΙΑΣ</t>
  </si>
  <si>
    <t>ΑΝΔΡΕΑΣ</t>
  </si>
  <si>
    <t>ΚΟΛΛΙΑ</t>
  </si>
  <si>
    <t>ΕΙΡΗΝΗ</t>
  </si>
  <si>
    <t>ΚΑΡΑΝΙΚΟΛΑΟΥ</t>
  </si>
  <si>
    <t>ΛΑΜΠΡΟΓΙΩΡΓΟΣ</t>
  </si>
  <si>
    <t>ΘΩΜΑΣ</t>
  </si>
  <si>
    <t>ΛΙΩΡΗ</t>
  </si>
  <si>
    <t>ΒΑΣΙΛΙΚΗ</t>
  </si>
  <si>
    <t>ΟΛΓΑ</t>
  </si>
  <si>
    <t>ΜΥΓΔΑΝΟΛΕΥΡΟΥ</t>
  </si>
  <si>
    <t>ΕΥΣΤΑΘΙΑ</t>
  </si>
  <si>
    <t>ΠΑΠΑΔΟΠΟΥΛΟΥ</t>
  </si>
  <si>
    <t>ΡΟΥΤΗ</t>
  </si>
  <si>
    <t>ΤΣΑΜΠΑΖΟΓΛΟΥ</t>
  </si>
  <si>
    <t>ΣΑΒΒΑΣ</t>
  </si>
  <si>
    <t>ΠΑΠΑΝΙΚΟΛΑΟΥ</t>
  </si>
  <si>
    <t>ΠΕΡΗΦΑΝΟΥ</t>
  </si>
  <si>
    <t>ΜΑΡΓΑΡΙΤΑ</t>
  </si>
  <si>
    <t>ΠΑΠΑΓΕΩΡΓΙΟΥ</t>
  </si>
  <si>
    <t>ΔΑΝΑΗ</t>
  </si>
  <si>
    <t>ΠΑΓΚΟΖΙΔΗ</t>
  </si>
  <si>
    <t>ΣΥΜΕΛΑ</t>
  </si>
  <si>
    <t>ΣΑΛΩΜΙΔΟΥ</t>
  </si>
  <si>
    <t>ΧΑΤΖΑΡΑ</t>
  </si>
  <si>
    <t>ΑΘΑΝΑΣΙΑ</t>
  </si>
  <si>
    <t>ΨΑΡΟΥ</t>
  </si>
  <si>
    <t>ΕΥΔΟΞΙΑ</t>
  </si>
  <si>
    <t xml:space="preserve">ΜΠΟΥΓΑ </t>
  </si>
  <si>
    <t>ΑΓΓΕΛΙΚΗ</t>
  </si>
  <si>
    <t>ΤΖΕΜΠΕΛΙΚΟΥ</t>
  </si>
  <si>
    <t>ΒΑΛΑΒΑΝΗ</t>
  </si>
  <si>
    <t>ΤΣΑΓΚΟΥΡΙΔΟΥ</t>
  </si>
  <si>
    <t>ΕΥΘΥΜΙΑ</t>
  </si>
  <si>
    <t>ΜΠΕΚΑ</t>
  </si>
  <si>
    <t>ΧΡΙΣΤΙΝΑ</t>
  </si>
  <si>
    <t>ΒΟΓΚΛΗ</t>
  </si>
  <si>
    <t>ΠΑΡΑΣΚΕΥΗ</t>
  </si>
  <si>
    <t>ΜΑΣΤΡΟΚΩΣΤΑ</t>
  </si>
  <si>
    <t>ΒΕΝΕΤΙΑ</t>
  </si>
  <si>
    <t>ΛΙΑΣΚΟΥ</t>
  </si>
  <si>
    <t>ΚΥΡΙΜΟΠΟΥΛΟΥ</t>
  </si>
  <si>
    <t>ΓΕΩΡΓΙΑ</t>
  </si>
  <si>
    <t>ΑΠΟΣΤΟΛΟΥ</t>
  </si>
  <si>
    <t>ΟΥΡΑΝΙΑ</t>
  </si>
  <si>
    <t>ΚΑΛΑΘΑ</t>
  </si>
  <si>
    <t>ΠΕΠΠΑ</t>
  </si>
  <si>
    <t>ΜΙΧΑΗΛ</t>
  </si>
  <si>
    <t>ΑΙΜΙΛΙΑ</t>
  </si>
  <si>
    <t>ΜΑΝΩΛΟΥΚΟΥ</t>
  </si>
  <si>
    <t>ΠΟΛΥΞΕΝΗ</t>
  </si>
  <si>
    <t xml:space="preserve">ΣΕΡΓΙΑΔΗΣ </t>
  </si>
  <si>
    <t>ΔΗΜΗΤΡΙΟΣ</t>
  </si>
  <si>
    <t>ΣΤΑΜΑΤΙΟΥ</t>
  </si>
  <si>
    <t>ΣΑΛΟΥΣΤΡΟΥ</t>
  </si>
  <si>
    <t>ΙΩΑΝΝΑ</t>
  </si>
  <si>
    <t xml:space="preserve">ΛΕΜΠΕΣΗ </t>
  </si>
  <si>
    <t>ΓΑΡΥΦΑΛΙΑ</t>
  </si>
  <si>
    <t>ΤΣΑΜΟΥ</t>
  </si>
  <si>
    <t>ΑΝΤΩΝΙΑ</t>
  </si>
  <si>
    <t>ΠΑΝΟΥ</t>
  </si>
  <si>
    <t>ΕΥΦΡΟΣΙΝΗ</t>
  </si>
  <si>
    <t>ΑΘΑΝΑΣΙΟΣ</t>
  </si>
  <si>
    <t>ΚΑΡΑΒΑ</t>
  </si>
  <si>
    <t>ΕΥΑΓΓΕΛΙΑ</t>
  </si>
  <si>
    <t>ΚΑΡΑΓΕΩΡΓΙΟΥ</t>
  </si>
  <si>
    <t>ΜΠΛΕΤΣΑ</t>
  </si>
  <si>
    <t>ΧΡΥΣΟΥΛΑ</t>
  </si>
  <si>
    <t>ΠΑΠΠΑ</t>
  </si>
  <si>
    <t>ΓΚΙΟΚΑ</t>
  </si>
  <si>
    <t>ΡΙΣΣΑΚΗ</t>
  </si>
  <si>
    <t>ΠΕΡΑΜΑΝΤΖΗ</t>
  </si>
  <si>
    <t>ΛΙΛΤΣΗ</t>
  </si>
  <si>
    <t>ΑΝΑΣΤΑΣΙΑ</t>
  </si>
  <si>
    <t>ΡΗΓΟΥ</t>
  </si>
  <si>
    <t>ΑΝΔΡΟΝΙΚΙΔΗ</t>
  </si>
  <si>
    <t>ΕΛΠΙΣ</t>
  </si>
  <si>
    <t>ΚΟΥΤΟΥΚΗ</t>
  </si>
  <si>
    <t>ΣΤΑΥΡΟΥΛΑ</t>
  </si>
  <si>
    <t>ΚΩΝ/ΝΑ</t>
  </si>
  <si>
    <t>ΣΔΟΥΚΟΥ</t>
  </si>
  <si>
    <t>ΓΛΥΚΕΡΙΑ</t>
  </si>
  <si>
    <t>ΚΟΡΤΕΣΗ</t>
  </si>
  <si>
    <t>ΠΑΠΑΚΩΝ/ΝΟΥ</t>
  </si>
  <si>
    <t>ΑΡ.ΠΡΩΤ.</t>
  </si>
  <si>
    <t>ΚΑΡΑΝΑΣΙΟΥ</t>
  </si>
  <si>
    <t>ΜΗΤΣΩΝΗ</t>
  </si>
  <si>
    <t>ΧΑΤΖΗΠΕΚΙΑΡΗ- ΜΕΧΙΑ</t>
  </si>
  <si>
    <t>ΜΑΙΡΗ-ΕΣΤΕΡ</t>
  </si>
  <si>
    <t>ΕΜΠΕΙΡΙΑ (ΑΙΘΟΥΣΕΣ)Χ ΕΜΠΕΙΡΙΑ ΜΗΝΕΣ ΜΟΡΙΑ</t>
  </si>
  <si>
    <t>ΕΜΠΕΙΡΙΑ ΜΗΝΕΣ</t>
  </si>
  <si>
    <t>ΕΜΠΕΙΡΙΑ                 Χ10 ΜΟΡΙΑ</t>
  </si>
  <si>
    <t>ΠΟΛΥΤΕΚΝΟΙ ή ΤΕΚΝΟ ΠΟΛΥΤΕΚΝΗΣ ΟΙΚΟΓΕΝΕΙΑΣ ΜΟΡΙΑ</t>
  </si>
  <si>
    <t>ΤΡΙΤΕΚΝΟΙ ή ΤΕΚΝΟ ΤΡΙΤΕΚΝΗΣ ΟΙΚΟΓΕΝΕΙΑΣ ΜΟΡΙΑ</t>
  </si>
  <si>
    <t>ΑΝΗΛΙΚΑ ΤΕΚΝΑ ΜΟΡΙΑ</t>
  </si>
  <si>
    <t>ΜΟΝΟΓΟΝΕΑΣ ή ΤΕΚΝΟ ΜΟΝΟΓΟΝΕΪΚΗΣ ΟΙΚΟΓΕΝΕΙΑΣ ΜΟΡΙΑ</t>
  </si>
  <si>
    <t>ΑΝΑΠΗΡΙΑ ΓΟΝΕΑ, ΤΕΚΝΟΥ, ΑΔΕΡΦΟΥ ή ΣΥΖΗΓΟΥ ΜΟΡΙΑ</t>
  </si>
  <si>
    <t>ΗΛΙΚΙΑ ΜΟΡΙΑ</t>
  </si>
  <si>
    <t>Π</t>
  </si>
  <si>
    <t>Μ-Π</t>
  </si>
  <si>
    <t>Π-Μ</t>
  </si>
  <si>
    <t>Μ</t>
  </si>
  <si>
    <t>ΠΛΗΡΗΣ (Π)    ΜΕΡΙΚΗ (Μ)</t>
  </si>
  <si>
    <t>ΠΛΗΡΗΣ (Π)   ΜΕΡΙΚΗ (Μ)</t>
  </si>
  <si>
    <t>ΣΧΟΛΙΚΩΝ ΚΑΘΑΡΙΣΤΩΝ/ΣΤΡΙΩΝ 2020 - 2021</t>
  </si>
  <si>
    <t xml:space="preserve">Ο ΓΕΝΙΚΟ ΓΡΑΜΜΑΤΕΑΣ </t>
  </si>
  <si>
    <t>ΔΗΜΟΥ ΜΑΝΔΡΑΣ-ΕΙΔΥΛΛΙΑΣ</t>
  </si>
  <si>
    <t>ΡΑΦΤΟΠΟΥΛΟΣ ΔΗΜΗΤΡΙΟΣ</t>
  </si>
  <si>
    <t xml:space="preserve">Η ΠΡΟΙΣΤΑΜΕΝΗ </t>
  </si>
  <si>
    <t>ΤΜΗΜΑΤΟΣ ΑΝΘΡΩΠΙΝΟΥ ΔΥΝΑΜΙΚΟΥ</t>
  </si>
  <si>
    <t xml:space="preserve">ΔΙΕΥΘΥΝΤΗΣ </t>
  </si>
  <si>
    <t xml:space="preserve">ΔΙΟΙΚΗΤΙΚΩΝ ΥΠΗΡΕΣΙΩΝ </t>
  </si>
  <si>
    <t>ΠΑΓΩΝΗ ΓΑΡΥΦΑΛΙΑ</t>
  </si>
  <si>
    <t>ΔΟΥΚΑΣ ΠΑΝΑΓΙΩΤΗΣ</t>
  </si>
  <si>
    <t>ΠΡΟΣΩΡΙΝΟΣ ΠΙΝΑΚΑΣ ΚΑΤΑΤΑΞΗΣ (ΑΠΟΡΡΙΠΤΕΟΙ)</t>
  </si>
  <si>
    <t xml:space="preserve">ΔΗΜΟΣ ΜΑΝΔΡΑΣ-ΕΙΔΥΛΛΙΑΣ </t>
  </si>
  <si>
    <t>ΑΡ. ΠΡΩΤ. 10586/4-9-2020</t>
  </si>
  <si>
    <t>ΑΡ. ΠΡΩΤ. 10583/4-9-2020</t>
  </si>
  <si>
    <t>ΑΡ. ΠΡΩΤ. 10585/4-9-2020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</si>
</sst>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sz val="8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b/>
      <sz val="14"/>
      <color theme="1"/>
      <name val="Verdana"/>
      <family val="2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 shrinkToFit="1"/>
    </xf>
    <xf numFmtId="0" fontId="3" fillId="0" borderId="0" xfId="0" applyFont="1" applyAlignment="1">
      <alignment horizontal="center"/>
    </xf>
    <xf numFmtId="1" fontId="3" fillId="0" borderId="1" xfId="0" applyNumberFormat="1" applyFont="1" applyBorder="1"/>
    <xf numFmtId="0" fontId="3" fillId="0" borderId="0" xfId="0" applyFont="1"/>
    <xf numFmtId="1" fontId="3" fillId="0" borderId="1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 shrinkToFit="1"/>
    </xf>
    <xf numFmtId="0" fontId="1" fillId="0" borderId="0" xfId="0" applyFont="1" applyFill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1" fontId="1" fillId="0" borderId="0" xfId="0" applyNumberFormat="1" applyFont="1" applyBorder="1"/>
    <xf numFmtId="1" fontId="3" fillId="0" borderId="0" xfId="0" applyNumberFormat="1" applyFont="1" applyBorder="1"/>
    <xf numFmtId="1" fontId="3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opLeftCell="A7" zoomScale="90" zoomScaleNormal="90" workbookViewId="0">
      <selection activeCell="B7" sqref="B7:B11"/>
    </sheetView>
  </sheetViews>
  <sheetFormatPr defaultRowHeight="12.75" x14ac:dyDescent="0.2"/>
  <cols>
    <col min="1" max="1" width="4" style="31" bestFit="1" customWidth="1"/>
    <col min="2" max="2" width="15.85546875" style="20" customWidth="1"/>
    <col min="3" max="3" width="13.5703125" style="1" customWidth="1"/>
    <col min="4" max="4" width="9.85546875" style="1" customWidth="1"/>
    <col min="5" max="5" width="11.5703125" style="1" customWidth="1"/>
    <col min="6" max="6" width="8.7109375" style="8" customWidth="1"/>
    <col min="7" max="7" width="7.28515625" style="1" customWidth="1"/>
    <col min="8" max="8" width="12.42578125" style="8" customWidth="1"/>
    <col min="9" max="9" width="7.42578125" style="1" customWidth="1"/>
    <col min="10" max="10" width="8.85546875" style="12" customWidth="1"/>
    <col min="11" max="11" width="5.42578125" style="1" customWidth="1"/>
    <col min="12" max="12" width="8.28515625" style="12" customWidth="1"/>
    <col min="13" max="13" width="6" style="1" customWidth="1"/>
    <col min="14" max="14" width="7.42578125" style="12" customWidth="1"/>
    <col min="15" max="15" width="9.140625" style="1" customWidth="1"/>
    <col min="16" max="16" width="9" style="12" customWidth="1"/>
    <col min="17" max="17" width="10.5703125" style="1" customWidth="1"/>
    <col min="18" max="18" width="9.28515625" style="12" customWidth="1"/>
    <col min="19" max="19" width="8.5703125" style="1" customWidth="1"/>
    <col min="20" max="20" width="8.5703125" style="10" customWidth="1"/>
    <col min="21" max="21" width="12.28515625" style="1" customWidth="1"/>
    <col min="22" max="22" width="9.140625" style="1"/>
    <col min="23" max="23" width="9.7109375" style="1" customWidth="1"/>
    <col min="24" max="16384" width="9.140625" style="1"/>
  </cols>
  <sheetData>
    <row r="1" spans="1:21" ht="21" customHeight="1" x14ac:dyDescent="0.25">
      <c r="A1" s="43" t="s">
        <v>138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21" customHeight="1" x14ac:dyDescent="0.2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21" customHeight="1" x14ac:dyDescent="0.25">
      <c r="A3" s="43" t="s">
        <v>127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21" customHeight="1" x14ac:dyDescent="0.25">
      <c r="A4" s="43" t="s">
        <v>141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ht="21" customHeight="1" x14ac:dyDescent="0.2">
      <c r="B5" s="16"/>
      <c r="C5" s="15"/>
      <c r="D5" s="15"/>
      <c r="E5" s="15"/>
      <c r="F5" s="6"/>
      <c r="G5" s="15"/>
      <c r="H5" s="6"/>
      <c r="I5" s="15"/>
      <c r="J5" s="11"/>
      <c r="K5" s="15"/>
      <c r="L5" s="11"/>
      <c r="M5" s="15"/>
      <c r="N5" s="11"/>
      <c r="O5" s="15"/>
      <c r="P5" s="11"/>
      <c r="Q5" s="15"/>
      <c r="R5" s="11"/>
      <c r="S5" s="15"/>
      <c r="U5" s="15"/>
    </row>
    <row r="6" spans="1:21" s="2" customFormat="1" ht="111" customHeight="1" x14ac:dyDescent="0.25">
      <c r="A6" s="32" t="s">
        <v>0</v>
      </c>
      <c r="B6" s="17" t="s">
        <v>1</v>
      </c>
      <c r="C6" s="13" t="s">
        <v>2</v>
      </c>
      <c r="D6" s="13" t="s">
        <v>107</v>
      </c>
      <c r="E6" s="22" t="s">
        <v>113</v>
      </c>
      <c r="F6" s="24" t="s">
        <v>114</v>
      </c>
      <c r="G6" s="22" t="s">
        <v>3</v>
      </c>
      <c r="H6" s="24" t="s">
        <v>112</v>
      </c>
      <c r="I6" s="22" t="s">
        <v>4</v>
      </c>
      <c r="J6" s="23" t="s">
        <v>115</v>
      </c>
      <c r="K6" s="22" t="s">
        <v>5</v>
      </c>
      <c r="L6" s="23" t="s">
        <v>116</v>
      </c>
      <c r="M6" s="22" t="s">
        <v>6</v>
      </c>
      <c r="N6" s="23" t="s">
        <v>117</v>
      </c>
      <c r="O6" s="22" t="s">
        <v>7</v>
      </c>
      <c r="P6" s="23" t="s">
        <v>118</v>
      </c>
      <c r="Q6" s="22" t="s">
        <v>126</v>
      </c>
      <c r="R6" s="23" t="s">
        <v>119</v>
      </c>
      <c r="S6" s="22" t="s">
        <v>8</v>
      </c>
      <c r="T6" s="23" t="s">
        <v>120</v>
      </c>
      <c r="U6" s="13" t="s">
        <v>9</v>
      </c>
    </row>
    <row r="7" spans="1:21" x14ac:dyDescent="0.2">
      <c r="A7" s="34">
        <v>1</v>
      </c>
      <c r="B7" s="40" t="s">
        <v>98</v>
      </c>
      <c r="C7" s="44" t="s">
        <v>99</v>
      </c>
      <c r="D7" s="34">
        <v>9990</v>
      </c>
      <c r="E7" s="4">
        <v>60</v>
      </c>
      <c r="F7" s="7">
        <f t="shared" ref="F7:F71" si="0">E7*17</f>
        <v>1020</v>
      </c>
      <c r="G7" s="4">
        <v>7</v>
      </c>
      <c r="H7" s="7">
        <f t="shared" ref="H7:H71" si="1">E7*G7</f>
        <v>420</v>
      </c>
      <c r="I7" s="4">
        <v>5</v>
      </c>
      <c r="J7" s="9" t="str">
        <f t="shared" ref="J7:J71" si="2">IF(I7=4,30,)&amp;IF(I7=5,40,)&amp;IF(I7=6,50,)&amp;IF(I7=7,60,)&amp;IF(I7=0,0,)</f>
        <v>40</v>
      </c>
      <c r="K7" s="4">
        <v>0</v>
      </c>
      <c r="L7" s="7">
        <f t="shared" ref="L7:L71" si="3">IF(K7=3,15,0)</f>
        <v>0</v>
      </c>
      <c r="M7" s="4"/>
      <c r="N7" s="9" t="str">
        <f t="shared" ref="N7:N71" si="4">IF(M7=1,5,)&amp;IF(M7=2,10,)&amp;IF(M7=3,20,)&amp;IF(M7=0,0,)</f>
        <v>0</v>
      </c>
      <c r="O7" s="4"/>
      <c r="P7" s="9" t="str">
        <f t="shared" ref="P7:P71" si="5">IF(O7=1,10,)&amp;IF(O7=2,20,)&amp;IF(O7=3,30,)&amp;IF(O7=0,0,)</f>
        <v>0</v>
      </c>
      <c r="Q7" s="4" t="s">
        <v>122</v>
      </c>
      <c r="R7" s="7">
        <v>17</v>
      </c>
      <c r="S7" s="4">
        <v>51</v>
      </c>
      <c r="T7" s="9" t="str">
        <f>IF(S7&lt;=50,10,)&amp;IF(S7&gt;50,20,)</f>
        <v>20</v>
      </c>
      <c r="U7" s="4">
        <f>T7+R7+P7+N7+L7+J7+H7+F7</f>
        <v>1517</v>
      </c>
    </row>
    <row r="8" spans="1:21" x14ac:dyDescent="0.2">
      <c r="A8" s="35"/>
      <c r="B8" s="41"/>
      <c r="C8" s="45"/>
      <c r="D8" s="35"/>
      <c r="E8" s="4">
        <v>60</v>
      </c>
      <c r="F8" s="7">
        <f t="shared" si="0"/>
        <v>1020</v>
      </c>
      <c r="G8" s="4">
        <v>4</v>
      </c>
      <c r="H8" s="7">
        <f t="shared" si="1"/>
        <v>240</v>
      </c>
      <c r="I8" s="4"/>
      <c r="J8" s="9"/>
      <c r="K8" s="4"/>
      <c r="L8" s="7"/>
      <c r="M8" s="4"/>
      <c r="N8" s="9"/>
      <c r="O8" s="4"/>
      <c r="P8" s="9"/>
      <c r="Q8" s="4" t="s">
        <v>122</v>
      </c>
      <c r="R8" s="7"/>
      <c r="S8" s="4"/>
      <c r="T8" s="9"/>
      <c r="U8" s="4">
        <f>T8+R8+P8+N8+L8+J8+H8+F8</f>
        <v>1260</v>
      </c>
    </row>
    <row r="9" spans="1:21" x14ac:dyDescent="0.2">
      <c r="A9" s="35"/>
      <c r="B9" s="41"/>
      <c r="C9" s="45"/>
      <c r="D9" s="35"/>
      <c r="E9" s="4">
        <v>4</v>
      </c>
      <c r="F9" s="7"/>
      <c r="G9" s="4">
        <v>3</v>
      </c>
      <c r="H9" s="7">
        <v>12</v>
      </c>
      <c r="I9" s="4"/>
      <c r="J9" s="9"/>
      <c r="K9" s="4"/>
      <c r="L9" s="7"/>
      <c r="M9" s="4"/>
      <c r="N9" s="9"/>
      <c r="O9" s="4"/>
      <c r="P9" s="9"/>
      <c r="Q9" s="4" t="s">
        <v>122</v>
      </c>
      <c r="R9" s="7"/>
      <c r="S9" s="4"/>
      <c r="T9" s="9"/>
      <c r="U9" s="4">
        <f>T9+R9+P9+N9+L9+J9+H9+F9</f>
        <v>12</v>
      </c>
    </row>
    <row r="10" spans="1:21" x14ac:dyDescent="0.2">
      <c r="A10" s="35"/>
      <c r="B10" s="41"/>
      <c r="C10" s="45"/>
      <c r="D10" s="35"/>
      <c r="E10" s="4">
        <v>15</v>
      </c>
      <c r="F10" s="7"/>
      <c r="G10" s="4">
        <v>2</v>
      </c>
      <c r="H10" s="7">
        <v>30</v>
      </c>
      <c r="I10" s="4"/>
      <c r="J10" s="9"/>
      <c r="K10" s="4"/>
      <c r="L10" s="7"/>
      <c r="M10" s="4"/>
      <c r="N10" s="9"/>
      <c r="O10" s="4"/>
      <c r="P10" s="9"/>
      <c r="Q10" s="4" t="s">
        <v>122</v>
      </c>
      <c r="R10" s="7"/>
      <c r="S10" s="4"/>
      <c r="T10" s="9"/>
      <c r="U10" s="4">
        <v>30</v>
      </c>
    </row>
    <row r="11" spans="1:21" x14ac:dyDescent="0.2">
      <c r="A11" s="36"/>
      <c r="B11" s="42"/>
      <c r="C11" s="46"/>
      <c r="D11" s="36"/>
      <c r="E11" s="4"/>
      <c r="F11" s="7"/>
      <c r="G11" s="4"/>
      <c r="H11" s="7"/>
      <c r="I11" s="4"/>
      <c r="J11" s="9"/>
      <c r="K11" s="4"/>
      <c r="L11" s="7"/>
      <c r="M11" s="4"/>
      <c r="N11" s="9"/>
      <c r="O11" s="4"/>
      <c r="P11" s="9"/>
      <c r="Q11" s="4" t="s">
        <v>122</v>
      </c>
      <c r="R11" s="7"/>
      <c r="S11" s="4"/>
      <c r="T11" s="9"/>
      <c r="U11" s="7">
        <f>SUM(U7:U10)</f>
        <v>2819</v>
      </c>
    </row>
    <row r="12" spans="1:21" x14ac:dyDescent="0.2">
      <c r="A12" s="33">
        <v>2</v>
      </c>
      <c r="B12" s="18" t="s">
        <v>17</v>
      </c>
      <c r="C12" s="3" t="s">
        <v>14</v>
      </c>
      <c r="D12" s="3">
        <v>10376</v>
      </c>
      <c r="E12" s="4">
        <v>12</v>
      </c>
      <c r="F12" s="7">
        <f t="shared" si="0"/>
        <v>204</v>
      </c>
      <c r="G12" s="4">
        <v>17</v>
      </c>
      <c r="H12" s="7">
        <f t="shared" si="1"/>
        <v>204</v>
      </c>
      <c r="I12" s="4">
        <v>0</v>
      </c>
      <c r="J12" s="9" t="str">
        <f t="shared" si="2"/>
        <v>0</v>
      </c>
      <c r="K12" s="4">
        <v>0</v>
      </c>
      <c r="L12" s="7">
        <f t="shared" si="3"/>
        <v>0</v>
      </c>
      <c r="M12" s="4"/>
      <c r="N12" s="9" t="str">
        <f t="shared" si="4"/>
        <v>0</v>
      </c>
      <c r="O12" s="4"/>
      <c r="P12" s="9" t="str">
        <f t="shared" si="5"/>
        <v>0</v>
      </c>
      <c r="Q12" s="4" t="s">
        <v>123</v>
      </c>
      <c r="R12" s="7"/>
      <c r="S12" s="4">
        <v>59</v>
      </c>
      <c r="T12" s="9" t="str">
        <f t="shared" ref="T12:T71" si="6">IF(S12&lt;=50,10,)&amp;IF(S12&gt;50,20,)</f>
        <v>20</v>
      </c>
      <c r="U12" s="4">
        <f t="shared" ref="U12:U71" si="7">T12+R12+P12+N12+L12+J12+H12+F12</f>
        <v>428</v>
      </c>
    </row>
    <row r="13" spans="1:21" x14ac:dyDescent="0.2">
      <c r="A13" s="33">
        <v>3</v>
      </c>
      <c r="B13" s="18" t="s">
        <v>17</v>
      </c>
      <c r="C13" s="3" t="s">
        <v>18</v>
      </c>
      <c r="D13" s="3">
        <v>10259</v>
      </c>
      <c r="E13" s="4">
        <v>0</v>
      </c>
      <c r="F13" s="7">
        <f t="shared" si="0"/>
        <v>0</v>
      </c>
      <c r="G13" s="4">
        <v>0</v>
      </c>
      <c r="H13" s="7">
        <f t="shared" si="1"/>
        <v>0</v>
      </c>
      <c r="I13" s="4">
        <v>6</v>
      </c>
      <c r="J13" s="9" t="str">
        <f t="shared" si="2"/>
        <v>50</v>
      </c>
      <c r="K13" s="4">
        <v>3</v>
      </c>
      <c r="L13" s="7">
        <f t="shared" si="3"/>
        <v>15</v>
      </c>
      <c r="M13" s="4">
        <v>1</v>
      </c>
      <c r="N13" s="9" t="str">
        <f t="shared" si="4"/>
        <v>5</v>
      </c>
      <c r="O13" s="4"/>
      <c r="P13" s="9" t="str">
        <f t="shared" si="5"/>
        <v>0</v>
      </c>
      <c r="Q13" s="4" t="s">
        <v>123</v>
      </c>
      <c r="R13" s="7"/>
      <c r="S13" s="4">
        <v>51</v>
      </c>
      <c r="T13" s="9" t="str">
        <f t="shared" si="6"/>
        <v>20</v>
      </c>
      <c r="U13" s="4">
        <f t="shared" si="7"/>
        <v>90</v>
      </c>
    </row>
    <row r="14" spans="1:21" x14ac:dyDescent="0.2">
      <c r="A14" s="33">
        <v>4</v>
      </c>
      <c r="B14" s="18" t="s">
        <v>66</v>
      </c>
      <c r="C14" s="3" t="s">
        <v>67</v>
      </c>
      <c r="D14" s="3">
        <v>10072</v>
      </c>
      <c r="E14" s="4">
        <v>30</v>
      </c>
      <c r="F14" s="7">
        <f t="shared" si="0"/>
        <v>510</v>
      </c>
      <c r="G14" s="4">
        <v>11</v>
      </c>
      <c r="H14" s="7">
        <f t="shared" si="1"/>
        <v>330</v>
      </c>
      <c r="I14" s="4">
        <v>4</v>
      </c>
      <c r="J14" s="9" t="str">
        <f t="shared" si="2"/>
        <v>30</v>
      </c>
      <c r="K14" s="4">
        <v>0</v>
      </c>
      <c r="L14" s="7">
        <f t="shared" si="3"/>
        <v>0</v>
      </c>
      <c r="M14" s="4"/>
      <c r="N14" s="9" t="str">
        <f t="shared" si="4"/>
        <v>0</v>
      </c>
      <c r="O14" s="4">
        <v>1</v>
      </c>
      <c r="P14" s="9" t="str">
        <f t="shared" si="5"/>
        <v>10</v>
      </c>
      <c r="Q14" s="4" t="s">
        <v>123</v>
      </c>
      <c r="R14" s="7"/>
      <c r="S14" s="4">
        <v>44</v>
      </c>
      <c r="T14" s="9" t="str">
        <f t="shared" si="6"/>
        <v>10</v>
      </c>
      <c r="U14" s="4">
        <f t="shared" si="7"/>
        <v>890</v>
      </c>
    </row>
    <row r="15" spans="1:21" x14ac:dyDescent="0.2">
      <c r="A15" s="33">
        <v>5</v>
      </c>
      <c r="B15" s="18" t="s">
        <v>12</v>
      </c>
      <c r="C15" s="3" t="s">
        <v>26</v>
      </c>
      <c r="D15" s="3">
        <v>10102</v>
      </c>
      <c r="E15" s="4">
        <v>50</v>
      </c>
      <c r="F15" s="7">
        <f t="shared" si="0"/>
        <v>850</v>
      </c>
      <c r="G15" s="4">
        <v>12</v>
      </c>
      <c r="H15" s="7">
        <f t="shared" si="1"/>
        <v>600</v>
      </c>
      <c r="I15" s="4">
        <v>0</v>
      </c>
      <c r="J15" s="9" t="str">
        <f t="shared" si="2"/>
        <v>0</v>
      </c>
      <c r="K15" s="4">
        <v>0</v>
      </c>
      <c r="L15" s="7">
        <f t="shared" si="3"/>
        <v>0</v>
      </c>
      <c r="M15" s="4">
        <v>2</v>
      </c>
      <c r="N15" s="9" t="str">
        <f t="shared" si="4"/>
        <v>10</v>
      </c>
      <c r="O15" s="4"/>
      <c r="P15" s="9" t="str">
        <f t="shared" si="5"/>
        <v>0</v>
      </c>
      <c r="Q15" s="4" t="s">
        <v>123</v>
      </c>
      <c r="R15" s="7"/>
      <c r="S15" s="4">
        <v>44</v>
      </c>
      <c r="T15" s="9" t="str">
        <f t="shared" si="6"/>
        <v>10</v>
      </c>
      <c r="U15" s="4">
        <f t="shared" si="7"/>
        <v>1470</v>
      </c>
    </row>
    <row r="16" spans="1:21" x14ac:dyDescent="0.2">
      <c r="A16" s="33">
        <v>6</v>
      </c>
      <c r="B16" s="18" t="s">
        <v>54</v>
      </c>
      <c r="C16" s="3" t="s">
        <v>13</v>
      </c>
      <c r="D16" s="3">
        <v>10127</v>
      </c>
      <c r="E16" s="4">
        <v>0</v>
      </c>
      <c r="F16" s="7">
        <f t="shared" si="0"/>
        <v>0</v>
      </c>
      <c r="G16" s="4">
        <v>0</v>
      </c>
      <c r="H16" s="7">
        <f t="shared" si="1"/>
        <v>0</v>
      </c>
      <c r="I16" s="4">
        <v>4</v>
      </c>
      <c r="J16" s="9" t="str">
        <f t="shared" si="2"/>
        <v>30</v>
      </c>
      <c r="K16" s="4">
        <v>0</v>
      </c>
      <c r="L16" s="7">
        <f t="shared" si="3"/>
        <v>0</v>
      </c>
      <c r="M16" s="4">
        <v>2</v>
      </c>
      <c r="N16" s="9" t="str">
        <f t="shared" si="4"/>
        <v>10</v>
      </c>
      <c r="O16" s="4"/>
      <c r="P16" s="9" t="str">
        <f t="shared" si="5"/>
        <v>0</v>
      </c>
      <c r="Q16" s="4" t="s">
        <v>122</v>
      </c>
      <c r="R16" s="7"/>
      <c r="S16" s="4">
        <v>31</v>
      </c>
      <c r="T16" s="9" t="str">
        <f t="shared" si="6"/>
        <v>10</v>
      </c>
      <c r="U16" s="4">
        <f t="shared" si="7"/>
        <v>50</v>
      </c>
    </row>
    <row r="17" spans="1:21" x14ac:dyDescent="0.2">
      <c r="A17" s="33">
        <v>7</v>
      </c>
      <c r="B17" s="18" t="s">
        <v>59</v>
      </c>
      <c r="C17" s="14" t="s">
        <v>60</v>
      </c>
      <c r="D17" s="3">
        <v>10122</v>
      </c>
      <c r="E17" s="4">
        <v>60</v>
      </c>
      <c r="F17" s="7">
        <f t="shared" si="0"/>
        <v>1020</v>
      </c>
      <c r="G17" s="4">
        <v>13</v>
      </c>
      <c r="H17" s="7">
        <f t="shared" si="1"/>
        <v>780</v>
      </c>
      <c r="I17" s="4">
        <v>0</v>
      </c>
      <c r="J17" s="9" t="str">
        <f t="shared" si="2"/>
        <v>0</v>
      </c>
      <c r="K17" s="4">
        <v>3</v>
      </c>
      <c r="L17" s="7">
        <f t="shared" si="3"/>
        <v>15</v>
      </c>
      <c r="M17" s="4">
        <v>1</v>
      </c>
      <c r="N17" s="9" t="str">
        <f t="shared" si="4"/>
        <v>5</v>
      </c>
      <c r="O17" s="4"/>
      <c r="P17" s="9" t="str">
        <f t="shared" si="5"/>
        <v>0</v>
      </c>
      <c r="Q17" s="4" t="s">
        <v>123</v>
      </c>
      <c r="R17" s="7">
        <v>10</v>
      </c>
      <c r="S17" s="4">
        <v>56</v>
      </c>
      <c r="T17" s="9" t="str">
        <f t="shared" si="6"/>
        <v>20</v>
      </c>
      <c r="U17" s="4">
        <f t="shared" si="7"/>
        <v>1850</v>
      </c>
    </row>
    <row r="18" spans="1:21" x14ac:dyDescent="0.2">
      <c r="A18" s="33">
        <v>8</v>
      </c>
      <c r="B18" s="14" t="s">
        <v>92</v>
      </c>
      <c r="C18" s="3" t="s">
        <v>84</v>
      </c>
      <c r="D18" s="3">
        <v>9952</v>
      </c>
      <c r="E18" s="4">
        <v>0</v>
      </c>
      <c r="F18" s="7">
        <f t="shared" si="0"/>
        <v>0</v>
      </c>
      <c r="G18" s="4">
        <v>0</v>
      </c>
      <c r="H18" s="7">
        <f t="shared" si="1"/>
        <v>0</v>
      </c>
      <c r="I18" s="4">
        <v>0</v>
      </c>
      <c r="J18" s="9" t="str">
        <f t="shared" si="2"/>
        <v>0</v>
      </c>
      <c r="K18" s="4">
        <v>0</v>
      </c>
      <c r="L18" s="7">
        <f t="shared" si="3"/>
        <v>0</v>
      </c>
      <c r="M18" s="4">
        <v>1</v>
      </c>
      <c r="N18" s="9" t="str">
        <f t="shared" si="4"/>
        <v>5</v>
      </c>
      <c r="O18" s="4"/>
      <c r="P18" s="9" t="str">
        <f t="shared" si="5"/>
        <v>0</v>
      </c>
      <c r="Q18" s="4" t="s">
        <v>122</v>
      </c>
      <c r="R18" s="7"/>
      <c r="S18" s="4">
        <v>42</v>
      </c>
      <c r="T18" s="9" t="str">
        <f t="shared" si="6"/>
        <v>10</v>
      </c>
      <c r="U18" s="4">
        <f t="shared" si="7"/>
        <v>15</v>
      </c>
    </row>
    <row r="19" spans="1:21" x14ac:dyDescent="0.2">
      <c r="A19" s="33">
        <v>9</v>
      </c>
      <c r="B19" s="18" t="s">
        <v>19</v>
      </c>
      <c r="C19" s="3" t="s">
        <v>20</v>
      </c>
      <c r="D19" s="3">
        <v>10382</v>
      </c>
      <c r="E19" s="4">
        <v>0</v>
      </c>
      <c r="F19" s="7">
        <f t="shared" si="0"/>
        <v>0</v>
      </c>
      <c r="G19" s="4">
        <v>0</v>
      </c>
      <c r="H19" s="7">
        <f t="shared" si="1"/>
        <v>0</v>
      </c>
      <c r="I19" s="4">
        <v>4</v>
      </c>
      <c r="J19" s="9" t="str">
        <f t="shared" si="2"/>
        <v>30</v>
      </c>
      <c r="K19" s="4">
        <v>0</v>
      </c>
      <c r="L19" s="7">
        <f t="shared" si="3"/>
        <v>0</v>
      </c>
      <c r="M19" s="4">
        <v>1</v>
      </c>
      <c r="N19" s="9" t="str">
        <f t="shared" si="4"/>
        <v>5</v>
      </c>
      <c r="O19" s="4"/>
      <c r="P19" s="9" t="str">
        <f t="shared" si="5"/>
        <v>0</v>
      </c>
      <c r="Q19" s="4" t="s">
        <v>123</v>
      </c>
      <c r="R19" s="7"/>
      <c r="S19" s="4">
        <v>21</v>
      </c>
      <c r="T19" s="9" t="str">
        <f t="shared" si="6"/>
        <v>10</v>
      </c>
      <c r="U19" s="4">
        <f t="shared" si="7"/>
        <v>45</v>
      </c>
    </row>
    <row r="20" spans="1:21" x14ac:dyDescent="0.2">
      <c r="A20" s="33">
        <v>10</v>
      </c>
      <c r="B20" s="18" t="s">
        <v>68</v>
      </c>
      <c r="C20" s="3" t="s">
        <v>14</v>
      </c>
      <c r="D20" s="3">
        <v>10068</v>
      </c>
      <c r="E20" s="4">
        <v>0</v>
      </c>
      <c r="F20" s="7">
        <f t="shared" si="0"/>
        <v>0</v>
      </c>
      <c r="G20" s="4">
        <v>0</v>
      </c>
      <c r="H20" s="7">
        <f t="shared" si="1"/>
        <v>0</v>
      </c>
      <c r="I20" s="4">
        <v>0</v>
      </c>
      <c r="J20" s="9" t="str">
        <f t="shared" si="2"/>
        <v>0</v>
      </c>
      <c r="K20" s="4">
        <v>0</v>
      </c>
      <c r="L20" s="7">
        <f t="shared" si="3"/>
        <v>0</v>
      </c>
      <c r="M20" s="4"/>
      <c r="N20" s="9" t="str">
        <f t="shared" si="4"/>
        <v>0</v>
      </c>
      <c r="O20" s="4"/>
      <c r="P20" s="9" t="str">
        <f t="shared" si="5"/>
        <v>0</v>
      </c>
      <c r="Q20" s="4" t="s">
        <v>123</v>
      </c>
      <c r="R20" s="7"/>
      <c r="S20" s="4">
        <v>42</v>
      </c>
      <c r="T20" s="9" t="str">
        <f t="shared" si="6"/>
        <v>10</v>
      </c>
      <c r="U20" s="4">
        <f t="shared" si="7"/>
        <v>10</v>
      </c>
    </row>
    <row r="21" spans="1:21" x14ac:dyDescent="0.2">
      <c r="A21" s="33">
        <v>11</v>
      </c>
      <c r="B21" s="18" t="s">
        <v>23</v>
      </c>
      <c r="C21" s="3" t="s">
        <v>24</v>
      </c>
      <c r="D21" s="3">
        <v>10247</v>
      </c>
      <c r="E21" s="4">
        <v>11</v>
      </c>
      <c r="F21" s="7">
        <f t="shared" si="0"/>
        <v>187</v>
      </c>
      <c r="G21" s="4">
        <v>0</v>
      </c>
      <c r="H21" s="7">
        <f t="shared" si="1"/>
        <v>0</v>
      </c>
      <c r="I21" s="4">
        <v>0</v>
      </c>
      <c r="J21" s="9" t="str">
        <f t="shared" si="2"/>
        <v>0</v>
      </c>
      <c r="K21" s="4">
        <v>0</v>
      </c>
      <c r="L21" s="7">
        <f t="shared" si="3"/>
        <v>0</v>
      </c>
      <c r="M21" s="4"/>
      <c r="N21" s="9" t="str">
        <f t="shared" si="4"/>
        <v>0</v>
      </c>
      <c r="O21" s="4"/>
      <c r="P21" s="9" t="str">
        <f t="shared" si="5"/>
        <v>0</v>
      </c>
      <c r="Q21" s="4" t="s">
        <v>123</v>
      </c>
      <c r="R21" s="7">
        <v>17</v>
      </c>
      <c r="S21" s="4">
        <v>42</v>
      </c>
      <c r="T21" s="9" t="str">
        <f t="shared" si="6"/>
        <v>10</v>
      </c>
      <c r="U21" s="4">
        <f t="shared" si="7"/>
        <v>214</v>
      </c>
    </row>
    <row r="22" spans="1:21" x14ac:dyDescent="0.2">
      <c r="A22" s="33">
        <v>12</v>
      </c>
      <c r="B22" s="18" t="s">
        <v>86</v>
      </c>
      <c r="C22" s="3" t="s">
        <v>87</v>
      </c>
      <c r="D22" s="3">
        <v>9980</v>
      </c>
      <c r="E22" s="4">
        <v>0</v>
      </c>
      <c r="F22" s="7">
        <f t="shared" si="0"/>
        <v>0</v>
      </c>
      <c r="G22" s="4">
        <v>0</v>
      </c>
      <c r="H22" s="7">
        <f t="shared" si="1"/>
        <v>0</v>
      </c>
      <c r="I22" s="4">
        <v>0</v>
      </c>
      <c r="J22" s="9" t="str">
        <f t="shared" si="2"/>
        <v>0</v>
      </c>
      <c r="K22" s="4">
        <v>0</v>
      </c>
      <c r="L22" s="7">
        <f t="shared" si="3"/>
        <v>0</v>
      </c>
      <c r="M22" s="4"/>
      <c r="N22" s="9" t="str">
        <f t="shared" si="4"/>
        <v>0</v>
      </c>
      <c r="O22" s="4"/>
      <c r="P22" s="9" t="str">
        <f t="shared" si="5"/>
        <v>0</v>
      </c>
      <c r="Q22" s="4" t="s">
        <v>123</v>
      </c>
      <c r="R22" s="7"/>
      <c r="S22" s="4">
        <v>45</v>
      </c>
      <c r="T22" s="9" t="str">
        <f t="shared" si="6"/>
        <v>10</v>
      </c>
      <c r="U22" s="4">
        <f t="shared" si="7"/>
        <v>10</v>
      </c>
    </row>
    <row r="23" spans="1:21" x14ac:dyDescent="0.2">
      <c r="A23" s="33">
        <v>13</v>
      </c>
      <c r="B23" s="14" t="s">
        <v>88</v>
      </c>
      <c r="C23" s="3" t="s">
        <v>13</v>
      </c>
      <c r="D23" s="3">
        <v>9994</v>
      </c>
      <c r="E23" s="4">
        <v>12</v>
      </c>
      <c r="F23" s="7">
        <f t="shared" si="0"/>
        <v>204</v>
      </c>
      <c r="G23" s="4">
        <v>12</v>
      </c>
      <c r="H23" s="7">
        <f t="shared" si="1"/>
        <v>144</v>
      </c>
      <c r="I23" s="4">
        <v>0</v>
      </c>
      <c r="J23" s="9" t="str">
        <f t="shared" si="2"/>
        <v>0</v>
      </c>
      <c r="K23" s="4">
        <v>0</v>
      </c>
      <c r="L23" s="7">
        <f t="shared" si="3"/>
        <v>0</v>
      </c>
      <c r="M23" s="4">
        <v>1</v>
      </c>
      <c r="N23" s="9" t="str">
        <f t="shared" si="4"/>
        <v>5</v>
      </c>
      <c r="O23" s="4">
        <v>2</v>
      </c>
      <c r="P23" s="9" t="str">
        <f t="shared" si="5"/>
        <v>20</v>
      </c>
      <c r="Q23" s="4" t="s">
        <v>123</v>
      </c>
      <c r="R23" s="7"/>
      <c r="S23" s="4">
        <v>48</v>
      </c>
      <c r="T23" s="9" t="str">
        <f t="shared" si="6"/>
        <v>10</v>
      </c>
      <c r="U23" s="4">
        <f t="shared" si="7"/>
        <v>383</v>
      </c>
    </row>
    <row r="24" spans="1:21" x14ac:dyDescent="0.2">
      <c r="A24" s="33">
        <v>14</v>
      </c>
      <c r="B24" s="18" t="s">
        <v>108</v>
      </c>
      <c r="C24" s="3" t="s">
        <v>14</v>
      </c>
      <c r="D24" s="3">
        <v>10244</v>
      </c>
      <c r="E24" s="4">
        <v>0</v>
      </c>
      <c r="F24" s="7">
        <f t="shared" si="0"/>
        <v>0</v>
      </c>
      <c r="G24" s="4">
        <v>0</v>
      </c>
      <c r="H24" s="7">
        <f t="shared" si="1"/>
        <v>0</v>
      </c>
      <c r="I24" s="4">
        <v>0</v>
      </c>
      <c r="J24" s="9" t="str">
        <f t="shared" si="2"/>
        <v>0</v>
      </c>
      <c r="K24" s="4">
        <v>3</v>
      </c>
      <c r="L24" s="7">
        <f t="shared" si="3"/>
        <v>15</v>
      </c>
      <c r="M24" s="4">
        <v>1</v>
      </c>
      <c r="N24" s="9" t="str">
        <f t="shared" si="4"/>
        <v>5</v>
      </c>
      <c r="O24" s="4"/>
      <c r="P24" s="9" t="str">
        <f t="shared" si="5"/>
        <v>0</v>
      </c>
      <c r="Q24" s="4" t="s">
        <v>123</v>
      </c>
      <c r="R24" s="7"/>
      <c r="S24" s="4">
        <v>42</v>
      </c>
      <c r="T24" s="9" t="str">
        <f t="shared" si="6"/>
        <v>10</v>
      </c>
      <c r="U24" s="4">
        <f t="shared" si="7"/>
        <v>30</v>
      </c>
    </row>
    <row r="25" spans="1:21" x14ac:dyDescent="0.2">
      <c r="A25" s="33">
        <v>15</v>
      </c>
      <c r="B25" s="18" t="s">
        <v>27</v>
      </c>
      <c r="C25" s="3" t="s">
        <v>26</v>
      </c>
      <c r="D25" s="3">
        <v>10380</v>
      </c>
      <c r="E25" s="4">
        <v>0</v>
      </c>
      <c r="F25" s="7">
        <f t="shared" si="0"/>
        <v>0</v>
      </c>
      <c r="G25" s="4">
        <v>0</v>
      </c>
      <c r="H25" s="7">
        <f t="shared" si="1"/>
        <v>0</v>
      </c>
      <c r="I25" s="4">
        <v>0</v>
      </c>
      <c r="J25" s="9" t="str">
        <f t="shared" si="2"/>
        <v>0</v>
      </c>
      <c r="K25" s="4">
        <v>0</v>
      </c>
      <c r="L25" s="7">
        <f t="shared" si="3"/>
        <v>0</v>
      </c>
      <c r="M25" s="4">
        <v>2</v>
      </c>
      <c r="N25" s="9" t="str">
        <f t="shared" si="4"/>
        <v>10</v>
      </c>
      <c r="O25" s="4"/>
      <c r="P25" s="9" t="str">
        <f t="shared" si="5"/>
        <v>0</v>
      </c>
      <c r="Q25" s="4" t="s">
        <v>124</v>
      </c>
      <c r="R25" s="7"/>
      <c r="S25" s="4">
        <v>32</v>
      </c>
      <c r="T25" s="9" t="str">
        <f t="shared" si="6"/>
        <v>10</v>
      </c>
      <c r="U25" s="4">
        <f t="shared" si="7"/>
        <v>20</v>
      </c>
    </row>
    <row r="26" spans="1:21" x14ac:dyDescent="0.2">
      <c r="A26" s="33">
        <v>16</v>
      </c>
      <c r="B26" s="18" t="s">
        <v>21</v>
      </c>
      <c r="C26" s="3" t="s">
        <v>22</v>
      </c>
      <c r="D26" s="3">
        <v>10368</v>
      </c>
      <c r="E26" s="4">
        <v>12</v>
      </c>
      <c r="F26" s="7">
        <f t="shared" si="0"/>
        <v>204</v>
      </c>
      <c r="G26" s="4">
        <v>6</v>
      </c>
      <c r="H26" s="7">
        <f t="shared" si="1"/>
        <v>72</v>
      </c>
      <c r="I26" s="4">
        <v>4</v>
      </c>
      <c r="J26" s="9" t="str">
        <f t="shared" si="2"/>
        <v>30</v>
      </c>
      <c r="K26" s="4"/>
      <c r="L26" s="7">
        <f t="shared" si="3"/>
        <v>0</v>
      </c>
      <c r="M26" s="4"/>
      <c r="N26" s="9" t="str">
        <f t="shared" si="4"/>
        <v>0</v>
      </c>
      <c r="O26" s="4"/>
      <c r="P26" s="9" t="str">
        <f t="shared" si="5"/>
        <v>0</v>
      </c>
      <c r="Q26" s="4" t="s">
        <v>123</v>
      </c>
      <c r="R26" s="7">
        <v>15</v>
      </c>
      <c r="S26" s="4">
        <v>59</v>
      </c>
      <c r="T26" s="9" t="str">
        <f t="shared" si="6"/>
        <v>20</v>
      </c>
      <c r="U26" s="4">
        <f t="shared" si="7"/>
        <v>341</v>
      </c>
    </row>
    <row r="27" spans="1:21" x14ac:dyDescent="0.2">
      <c r="A27" s="33">
        <v>17</v>
      </c>
      <c r="B27" s="18" t="s">
        <v>25</v>
      </c>
      <c r="C27" s="3" t="s">
        <v>26</v>
      </c>
      <c r="D27" s="3">
        <v>10373</v>
      </c>
      <c r="E27" s="4">
        <v>0</v>
      </c>
      <c r="F27" s="7">
        <f t="shared" si="0"/>
        <v>0</v>
      </c>
      <c r="G27" s="4">
        <v>0</v>
      </c>
      <c r="H27" s="7">
        <f t="shared" si="1"/>
        <v>0</v>
      </c>
      <c r="I27" s="4">
        <v>0</v>
      </c>
      <c r="J27" s="9" t="str">
        <f t="shared" si="2"/>
        <v>0</v>
      </c>
      <c r="K27" s="4">
        <v>3</v>
      </c>
      <c r="L27" s="7">
        <f t="shared" si="3"/>
        <v>15</v>
      </c>
      <c r="M27" s="4">
        <v>3</v>
      </c>
      <c r="N27" s="9" t="str">
        <f t="shared" si="4"/>
        <v>20</v>
      </c>
      <c r="O27" s="4"/>
      <c r="P27" s="9" t="str">
        <f t="shared" si="5"/>
        <v>0</v>
      </c>
      <c r="Q27" s="4" t="s">
        <v>123</v>
      </c>
      <c r="R27" s="7"/>
      <c r="S27" s="4">
        <v>45</v>
      </c>
      <c r="T27" s="9" t="str">
        <f t="shared" si="6"/>
        <v>10</v>
      </c>
      <c r="U27" s="4">
        <f t="shared" si="7"/>
        <v>45</v>
      </c>
    </row>
    <row r="28" spans="1:21" x14ac:dyDescent="0.2">
      <c r="A28" s="33">
        <v>18</v>
      </c>
      <c r="B28" s="14" t="s">
        <v>105</v>
      </c>
      <c r="C28" s="3" t="s">
        <v>87</v>
      </c>
      <c r="D28" s="3">
        <v>10168</v>
      </c>
      <c r="E28" s="4">
        <v>55</v>
      </c>
      <c r="F28" s="7">
        <f t="shared" si="0"/>
        <v>935</v>
      </c>
      <c r="G28" s="4">
        <v>3</v>
      </c>
      <c r="H28" s="7">
        <f t="shared" si="1"/>
        <v>165</v>
      </c>
      <c r="I28" s="4">
        <v>4</v>
      </c>
      <c r="J28" s="9" t="str">
        <f t="shared" si="2"/>
        <v>30</v>
      </c>
      <c r="K28" s="4"/>
      <c r="L28" s="7">
        <f t="shared" si="3"/>
        <v>0</v>
      </c>
      <c r="M28" s="4"/>
      <c r="N28" s="9" t="str">
        <f t="shared" si="4"/>
        <v>0</v>
      </c>
      <c r="O28" s="4"/>
      <c r="P28" s="9" t="str">
        <f t="shared" si="5"/>
        <v>0</v>
      </c>
      <c r="Q28" s="4" t="s">
        <v>123</v>
      </c>
      <c r="R28" s="7"/>
      <c r="S28" s="4">
        <v>49</v>
      </c>
      <c r="T28" s="9" t="str">
        <f t="shared" si="6"/>
        <v>10</v>
      </c>
      <c r="U28" s="4">
        <f t="shared" si="7"/>
        <v>1140</v>
      </c>
    </row>
    <row r="29" spans="1:21" ht="18.75" customHeight="1" x14ac:dyDescent="0.2">
      <c r="A29" s="34">
        <v>19</v>
      </c>
      <c r="B29" s="40" t="s">
        <v>100</v>
      </c>
      <c r="C29" s="44" t="s">
        <v>101</v>
      </c>
      <c r="D29" s="34">
        <v>9949</v>
      </c>
      <c r="E29" s="4">
        <v>70</v>
      </c>
      <c r="F29" s="7">
        <f t="shared" si="0"/>
        <v>1190</v>
      </c>
      <c r="G29" s="4">
        <v>15</v>
      </c>
      <c r="H29" s="7">
        <f t="shared" si="1"/>
        <v>1050</v>
      </c>
      <c r="I29" s="4">
        <v>0</v>
      </c>
      <c r="J29" s="9" t="str">
        <f t="shared" si="2"/>
        <v>0</v>
      </c>
      <c r="K29" s="4"/>
      <c r="L29" s="7">
        <f t="shared" si="3"/>
        <v>0</v>
      </c>
      <c r="M29" s="4"/>
      <c r="N29" s="9" t="str">
        <f t="shared" si="4"/>
        <v>0</v>
      </c>
      <c r="O29" s="4"/>
      <c r="P29" s="9" t="str">
        <f t="shared" si="5"/>
        <v>0</v>
      </c>
      <c r="Q29" s="4" t="s">
        <v>123</v>
      </c>
      <c r="R29" s="7"/>
      <c r="S29" s="4">
        <v>47</v>
      </c>
      <c r="T29" s="9" t="str">
        <f t="shared" si="6"/>
        <v>10</v>
      </c>
      <c r="U29" s="4">
        <f t="shared" si="7"/>
        <v>2250</v>
      </c>
    </row>
    <row r="30" spans="1:21" ht="18.75" customHeight="1" x14ac:dyDescent="0.2">
      <c r="A30" s="35"/>
      <c r="B30" s="41"/>
      <c r="C30" s="45"/>
      <c r="D30" s="35"/>
      <c r="E30" s="4">
        <v>3</v>
      </c>
      <c r="F30" s="7"/>
      <c r="G30" s="4">
        <v>4</v>
      </c>
      <c r="H30" s="7">
        <v>12</v>
      </c>
      <c r="I30" s="4"/>
      <c r="J30" s="9"/>
      <c r="K30" s="4"/>
      <c r="L30" s="7"/>
      <c r="M30" s="4"/>
      <c r="N30" s="9"/>
      <c r="O30" s="4"/>
      <c r="P30" s="9"/>
      <c r="Q30" s="4" t="s">
        <v>123</v>
      </c>
      <c r="R30" s="7"/>
      <c r="S30" s="4"/>
      <c r="T30" s="9"/>
      <c r="U30" s="4">
        <f t="shared" si="7"/>
        <v>12</v>
      </c>
    </row>
    <row r="31" spans="1:21" ht="18.75" customHeight="1" x14ac:dyDescent="0.2">
      <c r="A31" s="36"/>
      <c r="B31" s="42"/>
      <c r="C31" s="46"/>
      <c r="D31" s="36"/>
      <c r="E31" s="4"/>
      <c r="F31" s="7"/>
      <c r="G31" s="4"/>
      <c r="H31" s="7"/>
      <c r="I31" s="4"/>
      <c r="J31" s="9"/>
      <c r="K31" s="4"/>
      <c r="L31" s="7"/>
      <c r="M31" s="4"/>
      <c r="N31" s="9"/>
      <c r="O31" s="4"/>
      <c r="P31" s="9"/>
      <c r="Q31" s="4" t="s">
        <v>123</v>
      </c>
      <c r="R31" s="7"/>
      <c r="S31" s="4"/>
      <c r="T31" s="9"/>
      <c r="U31" s="7">
        <f>SUM(U29:U30)</f>
        <v>2262</v>
      </c>
    </row>
    <row r="32" spans="1:21" ht="25.5" x14ac:dyDescent="0.2">
      <c r="A32" s="33">
        <v>20</v>
      </c>
      <c r="B32" s="18" t="s">
        <v>64</v>
      </c>
      <c r="C32" s="3" t="s">
        <v>65</v>
      </c>
      <c r="D32" s="3">
        <v>10103</v>
      </c>
      <c r="E32" s="4">
        <v>0</v>
      </c>
      <c r="F32" s="7">
        <f t="shared" si="0"/>
        <v>0</v>
      </c>
      <c r="G32" s="4">
        <v>0</v>
      </c>
      <c r="H32" s="7">
        <f t="shared" si="1"/>
        <v>0</v>
      </c>
      <c r="I32" s="4">
        <v>0</v>
      </c>
      <c r="J32" s="9">
        <v>0</v>
      </c>
      <c r="K32" s="4">
        <v>3</v>
      </c>
      <c r="L32" s="7">
        <f t="shared" si="3"/>
        <v>15</v>
      </c>
      <c r="M32" s="4">
        <v>3</v>
      </c>
      <c r="N32" s="9" t="str">
        <f t="shared" si="4"/>
        <v>20</v>
      </c>
      <c r="O32" s="4">
        <v>3</v>
      </c>
      <c r="P32" s="9" t="str">
        <f t="shared" si="5"/>
        <v>30</v>
      </c>
      <c r="Q32" s="4" t="s">
        <v>123</v>
      </c>
      <c r="R32" s="7"/>
      <c r="S32" s="4">
        <v>33</v>
      </c>
      <c r="T32" s="9" t="str">
        <f t="shared" si="6"/>
        <v>10</v>
      </c>
      <c r="U32" s="4">
        <f t="shared" si="7"/>
        <v>75</v>
      </c>
    </row>
    <row r="33" spans="1:21" ht="25.5" x14ac:dyDescent="0.2">
      <c r="A33" s="33">
        <v>21</v>
      </c>
      <c r="B33" s="18" t="s">
        <v>28</v>
      </c>
      <c r="C33" s="3" t="s">
        <v>29</v>
      </c>
      <c r="D33" s="3">
        <v>10338</v>
      </c>
      <c r="E33" s="4">
        <v>0</v>
      </c>
      <c r="F33" s="7">
        <f t="shared" si="0"/>
        <v>0</v>
      </c>
      <c r="G33" s="4">
        <v>0</v>
      </c>
      <c r="H33" s="7">
        <f t="shared" si="1"/>
        <v>0</v>
      </c>
      <c r="I33" s="4">
        <v>0</v>
      </c>
      <c r="J33" s="9" t="str">
        <f t="shared" si="2"/>
        <v>0</v>
      </c>
      <c r="K33" s="4"/>
      <c r="L33" s="7">
        <f t="shared" si="3"/>
        <v>0</v>
      </c>
      <c r="M33" s="4"/>
      <c r="N33" s="9" t="str">
        <f t="shared" si="4"/>
        <v>0</v>
      </c>
      <c r="O33" s="4">
        <v>2</v>
      </c>
      <c r="P33" s="9" t="str">
        <f t="shared" si="5"/>
        <v>20</v>
      </c>
      <c r="Q33" s="4" t="s">
        <v>123</v>
      </c>
      <c r="R33" s="7"/>
      <c r="S33" s="4">
        <v>28</v>
      </c>
      <c r="T33" s="9" t="str">
        <f t="shared" si="6"/>
        <v>10</v>
      </c>
      <c r="U33" s="4">
        <f t="shared" si="7"/>
        <v>30</v>
      </c>
    </row>
    <row r="34" spans="1:21" x14ac:dyDescent="0.2">
      <c r="A34" s="34">
        <v>22</v>
      </c>
      <c r="B34" s="37" t="s">
        <v>79</v>
      </c>
      <c r="C34" s="44" t="s">
        <v>80</v>
      </c>
      <c r="D34" s="34">
        <v>10021</v>
      </c>
      <c r="E34" s="4">
        <v>60</v>
      </c>
      <c r="F34" s="7">
        <f t="shared" si="0"/>
        <v>1020</v>
      </c>
      <c r="G34" s="4">
        <v>11</v>
      </c>
      <c r="H34" s="7">
        <f t="shared" si="1"/>
        <v>660</v>
      </c>
      <c r="I34" s="4">
        <v>0</v>
      </c>
      <c r="J34" s="9" t="str">
        <f t="shared" si="2"/>
        <v>0</v>
      </c>
      <c r="K34" s="4">
        <v>3</v>
      </c>
      <c r="L34" s="7">
        <f t="shared" si="3"/>
        <v>15</v>
      </c>
      <c r="M34" s="4"/>
      <c r="N34" s="9" t="str">
        <f t="shared" si="4"/>
        <v>0</v>
      </c>
      <c r="O34" s="4"/>
      <c r="P34" s="9" t="str">
        <f t="shared" si="5"/>
        <v>0</v>
      </c>
      <c r="Q34" s="4" t="s">
        <v>123</v>
      </c>
      <c r="R34" s="7"/>
      <c r="S34" s="4">
        <v>64</v>
      </c>
      <c r="T34" s="9" t="str">
        <f t="shared" si="6"/>
        <v>20</v>
      </c>
      <c r="U34" s="4">
        <f t="shared" si="7"/>
        <v>1715</v>
      </c>
    </row>
    <row r="35" spans="1:21" x14ac:dyDescent="0.2">
      <c r="A35" s="35"/>
      <c r="B35" s="38"/>
      <c r="C35" s="45"/>
      <c r="D35" s="35"/>
      <c r="E35" s="4">
        <v>10</v>
      </c>
      <c r="F35" s="7">
        <f t="shared" si="0"/>
        <v>170</v>
      </c>
      <c r="G35" s="4">
        <v>9</v>
      </c>
      <c r="H35" s="7">
        <f t="shared" si="1"/>
        <v>90</v>
      </c>
      <c r="I35" s="4"/>
      <c r="J35" s="9"/>
      <c r="K35" s="4"/>
      <c r="L35" s="7"/>
      <c r="M35" s="4"/>
      <c r="N35" s="9"/>
      <c r="O35" s="4"/>
      <c r="P35" s="9"/>
      <c r="Q35" s="4" t="s">
        <v>123</v>
      </c>
      <c r="R35" s="7"/>
      <c r="S35" s="4"/>
      <c r="T35" s="9"/>
      <c r="U35" s="4">
        <f t="shared" si="7"/>
        <v>260</v>
      </c>
    </row>
    <row r="36" spans="1:21" x14ac:dyDescent="0.2">
      <c r="A36" s="36"/>
      <c r="B36" s="39"/>
      <c r="C36" s="46"/>
      <c r="D36" s="36"/>
      <c r="E36" s="4"/>
      <c r="F36" s="7"/>
      <c r="G36" s="4"/>
      <c r="H36" s="7"/>
      <c r="I36" s="4"/>
      <c r="J36" s="9"/>
      <c r="K36" s="4"/>
      <c r="L36" s="7"/>
      <c r="M36" s="4"/>
      <c r="N36" s="9"/>
      <c r="O36" s="4"/>
      <c r="P36" s="9"/>
      <c r="Q36" s="4" t="s">
        <v>123</v>
      </c>
      <c r="R36" s="7"/>
      <c r="S36" s="4"/>
      <c r="T36" s="9"/>
      <c r="U36" s="7">
        <f>SUM(U34:U35)</f>
        <v>1975</v>
      </c>
    </row>
    <row r="37" spans="1:21" x14ac:dyDescent="0.2">
      <c r="A37" s="33">
        <v>23</v>
      </c>
      <c r="B37" s="14" t="s">
        <v>95</v>
      </c>
      <c r="C37" s="3" t="s">
        <v>96</v>
      </c>
      <c r="D37" s="3">
        <v>9965</v>
      </c>
      <c r="E37" s="4">
        <v>0</v>
      </c>
      <c r="F37" s="7">
        <f t="shared" si="0"/>
        <v>0</v>
      </c>
      <c r="G37" s="4">
        <v>0</v>
      </c>
      <c r="H37" s="7">
        <f t="shared" si="1"/>
        <v>0</v>
      </c>
      <c r="I37" s="4">
        <v>4</v>
      </c>
      <c r="J37" s="9" t="str">
        <f t="shared" si="2"/>
        <v>30</v>
      </c>
      <c r="K37" s="4"/>
      <c r="L37" s="7">
        <f t="shared" si="3"/>
        <v>0</v>
      </c>
      <c r="M37" s="4">
        <v>2</v>
      </c>
      <c r="N37" s="9" t="str">
        <f t="shared" si="4"/>
        <v>10</v>
      </c>
      <c r="O37" s="4"/>
      <c r="P37" s="9" t="str">
        <f t="shared" si="5"/>
        <v>0</v>
      </c>
      <c r="Q37" s="4" t="s">
        <v>123</v>
      </c>
      <c r="R37" s="7"/>
      <c r="S37" s="4">
        <v>40</v>
      </c>
      <c r="T37" s="9" t="str">
        <f t="shared" si="6"/>
        <v>10</v>
      </c>
      <c r="U37" s="4">
        <f t="shared" si="7"/>
        <v>50</v>
      </c>
    </row>
    <row r="38" spans="1:21" x14ac:dyDescent="0.2">
      <c r="A38" s="33">
        <v>24</v>
      </c>
      <c r="B38" s="18" t="s">
        <v>30</v>
      </c>
      <c r="C38" s="3" t="s">
        <v>31</v>
      </c>
      <c r="D38" s="3">
        <v>10252</v>
      </c>
      <c r="E38" s="4">
        <v>0</v>
      </c>
      <c r="F38" s="7">
        <f t="shared" si="0"/>
        <v>0</v>
      </c>
      <c r="G38" s="4">
        <v>0</v>
      </c>
      <c r="H38" s="7">
        <f t="shared" si="1"/>
        <v>0</v>
      </c>
      <c r="I38" s="4">
        <v>0</v>
      </c>
      <c r="J38" s="9" t="str">
        <f t="shared" si="2"/>
        <v>0</v>
      </c>
      <c r="K38" s="4">
        <v>3</v>
      </c>
      <c r="L38" s="7">
        <f t="shared" si="3"/>
        <v>15</v>
      </c>
      <c r="M38" s="4">
        <v>3</v>
      </c>
      <c r="N38" s="9" t="str">
        <f t="shared" si="4"/>
        <v>20</v>
      </c>
      <c r="O38" s="4"/>
      <c r="P38" s="9" t="str">
        <f t="shared" si="5"/>
        <v>0</v>
      </c>
      <c r="Q38" s="4" t="s">
        <v>123</v>
      </c>
      <c r="R38" s="7"/>
      <c r="S38" s="4">
        <v>40</v>
      </c>
      <c r="T38" s="9" t="str">
        <f t="shared" si="6"/>
        <v>10</v>
      </c>
      <c r="U38" s="4">
        <f t="shared" si="7"/>
        <v>45</v>
      </c>
    </row>
    <row r="39" spans="1:21" x14ac:dyDescent="0.2">
      <c r="A39" s="33">
        <v>25</v>
      </c>
      <c r="B39" s="14" t="s">
        <v>30</v>
      </c>
      <c r="C39" s="3" t="s">
        <v>14</v>
      </c>
      <c r="D39" s="3">
        <v>10189</v>
      </c>
      <c r="E39" s="4">
        <v>8</v>
      </c>
      <c r="F39" s="7">
        <f t="shared" si="0"/>
        <v>136</v>
      </c>
      <c r="G39" s="4">
        <v>11</v>
      </c>
      <c r="H39" s="7">
        <f t="shared" si="1"/>
        <v>88</v>
      </c>
      <c r="I39" s="4">
        <v>0</v>
      </c>
      <c r="J39" s="9" t="str">
        <f t="shared" si="2"/>
        <v>0</v>
      </c>
      <c r="K39" s="4"/>
      <c r="L39" s="7">
        <f t="shared" si="3"/>
        <v>0</v>
      </c>
      <c r="M39" s="4">
        <v>2</v>
      </c>
      <c r="N39" s="9" t="str">
        <f t="shared" si="4"/>
        <v>10</v>
      </c>
      <c r="O39" s="4"/>
      <c r="P39" s="9" t="str">
        <f t="shared" si="5"/>
        <v>0</v>
      </c>
      <c r="Q39" s="4" t="s">
        <v>123</v>
      </c>
      <c r="R39" s="7"/>
      <c r="S39" s="4">
        <v>41</v>
      </c>
      <c r="T39" s="9" t="str">
        <f t="shared" si="6"/>
        <v>10</v>
      </c>
      <c r="U39" s="4">
        <f t="shared" si="7"/>
        <v>244</v>
      </c>
    </row>
    <row r="40" spans="1:21" x14ac:dyDescent="0.2">
      <c r="A40" s="33">
        <v>26</v>
      </c>
      <c r="B40" s="18" t="s">
        <v>72</v>
      </c>
      <c r="C40" s="3" t="s">
        <v>73</v>
      </c>
      <c r="D40" s="3">
        <v>10047</v>
      </c>
      <c r="E40" s="4">
        <v>40</v>
      </c>
      <c r="F40" s="7">
        <f t="shared" si="0"/>
        <v>680</v>
      </c>
      <c r="G40" s="4">
        <v>17</v>
      </c>
      <c r="H40" s="7">
        <f t="shared" si="1"/>
        <v>680</v>
      </c>
      <c r="I40" s="4">
        <v>0</v>
      </c>
      <c r="J40" s="9" t="str">
        <f t="shared" si="2"/>
        <v>0</v>
      </c>
      <c r="K40" s="4"/>
      <c r="L40" s="7">
        <f t="shared" si="3"/>
        <v>0</v>
      </c>
      <c r="M40" s="4">
        <v>2</v>
      </c>
      <c r="N40" s="9" t="str">
        <f t="shared" si="4"/>
        <v>10</v>
      </c>
      <c r="O40" s="4"/>
      <c r="P40" s="9" t="str">
        <f t="shared" si="5"/>
        <v>0</v>
      </c>
      <c r="Q40" s="4" t="s">
        <v>123</v>
      </c>
      <c r="R40" s="7"/>
      <c r="S40" s="4">
        <v>45</v>
      </c>
      <c r="T40" s="9" t="str">
        <f t="shared" si="6"/>
        <v>10</v>
      </c>
      <c r="U40" s="4">
        <f t="shared" si="7"/>
        <v>1380</v>
      </c>
    </row>
    <row r="41" spans="1:21" x14ac:dyDescent="0.2">
      <c r="A41" s="33">
        <v>27</v>
      </c>
      <c r="B41" s="18" t="s">
        <v>61</v>
      </c>
      <c r="C41" s="3" t="s">
        <v>62</v>
      </c>
      <c r="D41" s="3">
        <v>10121</v>
      </c>
      <c r="E41" s="4">
        <v>80</v>
      </c>
      <c r="F41" s="7">
        <f t="shared" si="0"/>
        <v>1360</v>
      </c>
      <c r="G41" s="4">
        <v>13</v>
      </c>
      <c r="H41" s="7">
        <f t="shared" si="1"/>
        <v>1040</v>
      </c>
      <c r="I41" s="4">
        <v>0</v>
      </c>
      <c r="J41" s="9" t="str">
        <f t="shared" si="2"/>
        <v>0</v>
      </c>
      <c r="K41" s="4"/>
      <c r="L41" s="7">
        <f t="shared" si="3"/>
        <v>0</v>
      </c>
      <c r="M41" s="4">
        <v>1</v>
      </c>
      <c r="N41" s="9" t="str">
        <f t="shared" si="4"/>
        <v>5</v>
      </c>
      <c r="O41" s="4"/>
      <c r="P41" s="9" t="str">
        <f t="shared" si="5"/>
        <v>0</v>
      </c>
      <c r="Q41" s="4" t="s">
        <v>123</v>
      </c>
      <c r="R41" s="7"/>
      <c r="S41" s="4">
        <v>51</v>
      </c>
      <c r="T41" s="9" t="str">
        <f t="shared" si="6"/>
        <v>20</v>
      </c>
      <c r="U41" s="4">
        <f t="shared" si="7"/>
        <v>2425</v>
      </c>
    </row>
    <row r="42" spans="1:21" x14ac:dyDescent="0.2">
      <c r="A42" s="33">
        <v>28</v>
      </c>
      <c r="B42" s="18" t="s">
        <v>70</v>
      </c>
      <c r="C42" s="3" t="s">
        <v>71</v>
      </c>
      <c r="D42" s="3">
        <v>10049</v>
      </c>
      <c r="E42" s="4">
        <v>20</v>
      </c>
      <c r="F42" s="7">
        <f t="shared" si="0"/>
        <v>340</v>
      </c>
      <c r="G42" s="4">
        <v>5</v>
      </c>
      <c r="H42" s="7">
        <f t="shared" si="1"/>
        <v>100</v>
      </c>
      <c r="I42" s="4">
        <v>0</v>
      </c>
      <c r="J42" s="9" t="str">
        <f t="shared" si="2"/>
        <v>0</v>
      </c>
      <c r="K42" s="4"/>
      <c r="L42" s="7">
        <f t="shared" si="3"/>
        <v>0</v>
      </c>
      <c r="M42" s="4">
        <v>0</v>
      </c>
      <c r="N42" s="9" t="str">
        <f t="shared" si="4"/>
        <v>0</v>
      </c>
      <c r="O42" s="4"/>
      <c r="P42" s="9" t="str">
        <f t="shared" si="5"/>
        <v>0</v>
      </c>
      <c r="Q42" s="4" t="s">
        <v>123</v>
      </c>
      <c r="R42" s="7"/>
      <c r="S42" s="4">
        <v>41</v>
      </c>
      <c r="T42" s="9" t="str">
        <f t="shared" si="6"/>
        <v>10</v>
      </c>
      <c r="U42" s="4">
        <f t="shared" si="7"/>
        <v>450</v>
      </c>
    </row>
    <row r="43" spans="1:21" x14ac:dyDescent="0.2">
      <c r="A43" s="33">
        <v>29</v>
      </c>
      <c r="B43" s="18" t="s">
        <v>57</v>
      </c>
      <c r="C43" s="3" t="s">
        <v>58</v>
      </c>
      <c r="D43" s="3">
        <v>10125</v>
      </c>
      <c r="E43" s="4">
        <v>0</v>
      </c>
      <c r="F43" s="7">
        <f t="shared" si="0"/>
        <v>0</v>
      </c>
      <c r="G43" s="4">
        <v>0</v>
      </c>
      <c r="H43" s="7">
        <f t="shared" si="1"/>
        <v>0</v>
      </c>
      <c r="I43" s="4">
        <v>0</v>
      </c>
      <c r="J43" s="9" t="str">
        <f>IF(I43=4,30,)&amp;IF(I43=5,40,)&amp;IF(I43=6,50,)&amp;IF(I43=7,60,)&amp;IF(I43=0,0,)</f>
        <v>0</v>
      </c>
      <c r="K43" s="4">
        <v>3</v>
      </c>
      <c r="L43" s="7">
        <f t="shared" si="3"/>
        <v>15</v>
      </c>
      <c r="M43" s="4">
        <v>3</v>
      </c>
      <c r="N43" s="9" t="str">
        <f t="shared" si="4"/>
        <v>20</v>
      </c>
      <c r="O43" s="4"/>
      <c r="P43" s="9" t="str">
        <f t="shared" si="5"/>
        <v>0</v>
      </c>
      <c r="Q43" s="4" t="s">
        <v>124</v>
      </c>
      <c r="R43" s="7"/>
      <c r="S43" s="4">
        <v>40</v>
      </c>
      <c r="T43" s="9" t="str">
        <f t="shared" si="6"/>
        <v>10</v>
      </c>
      <c r="U43" s="4">
        <f t="shared" si="7"/>
        <v>45</v>
      </c>
    </row>
    <row r="44" spans="1:21" x14ac:dyDescent="0.2">
      <c r="A44" s="33">
        <v>30</v>
      </c>
      <c r="B44" s="14" t="s">
        <v>89</v>
      </c>
      <c r="C44" s="3" t="s">
        <v>90</v>
      </c>
      <c r="D44" s="3">
        <v>9943</v>
      </c>
      <c r="E44" s="4">
        <v>0</v>
      </c>
      <c r="F44" s="7">
        <f t="shared" si="0"/>
        <v>0</v>
      </c>
      <c r="G44" s="4">
        <v>0</v>
      </c>
      <c r="H44" s="7">
        <f t="shared" si="1"/>
        <v>0</v>
      </c>
      <c r="I44" s="4">
        <v>0</v>
      </c>
      <c r="J44" s="9" t="str">
        <f t="shared" si="2"/>
        <v>0</v>
      </c>
      <c r="K44" s="4"/>
      <c r="L44" s="7">
        <f t="shared" si="3"/>
        <v>0</v>
      </c>
      <c r="M44" s="4"/>
      <c r="N44" s="9" t="str">
        <f t="shared" si="4"/>
        <v>0</v>
      </c>
      <c r="O44" s="4"/>
      <c r="P44" s="9" t="str">
        <f t="shared" si="5"/>
        <v>0</v>
      </c>
      <c r="Q44" s="4" t="s">
        <v>123</v>
      </c>
      <c r="R44" s="7"/>
      <c r="S44" s="4">
        <v>48</v>
      </c>
      <c r="T44" s="9" t="str">
        <f t="shared" si="6"/>
        <v>10</v>
      </c>
      <c r="U44" s="4">
        <f t="shared" si="7"/>
        <v>10</v>
      </c>
    </row>
    <row r="45" spans="1:21" x14ac:dyDescent="0.2">
      <c r="A45" s="33">
        <v>31</v>
      </c>
      <c r="B45" s="18" t="s">
        <v>51</v>
      </c>
      <c r="C45" s="3" t="s">
        <v>52</v>
      </c>
      <c r="D45" s="3">
        <v>10130</v>
      </c>
      <c r="E45" s="4">
        <v>0</v>
      </c>
      <c r="F45" s="7">
        <f t="shared" si="0"/>
        <v>0</v>
      </c>
      <c r="G45" s="4">
        <v>0</v>
      </c>
      <c r="H45" s="7">
        <f t="shared" si="1"/>
        <v>0</v>
      </c>
      <c r="I45" s="4">
        <v>5</v>
      </c>
      <c r="J45" s="9" t="str">
        <f t="shared" si="2"/>
        <v>40</v>
      </c>
      <c r="K45" s="4"/>
      <c r="L45" s="7">
        <f t="shared" si="3"/>
        <v>0</v>
      </c>
      <c r="M45" s="4">
        <v>2</v>
      </c>
      <c r="N45" s="9" t="str">
        <f t="shared" si="4"/>
        <v>10</v>
      </c>
      <c r="O45" s="4"/>
      <c r="P45" s="9" t="str">
        <f t="shared" si="5"/>
        <v>0</v>
      </c>
      <c r="Q45" s="4" t="s">
        <v>124</v>
      </c>
      <c r="R45" s="7"/>
      <c r="S45" s="4">
        <v>36</v>
      </c>
      <c r="T45" s="9" t="str">
        <f t="shared" si="6"/>
        <v>10</v>
      </c>
      <c r="U45" s="4">
        <f t="shared" si="7"/>
        <v>60</v>
      </c>
    </row>
    <row r="46" spans="1:21" ht="25.5" x14ac:dyDescent="0.2">
      <c r="A46" s="33">
        <v>32</v>
      </c>
      <c r="B46" s="18" t="s">
        <v>33</v>
      </c>
      <c r="C46" s="3" t="s">
        <v>34</v>
      </c>
      <c r="D46" s="3">
        <v>10242</v>
      </c>
      <c r="E46" s="4">
        <v>0</v>
      </c>
      <c r="F46" s="7">
        <f t="shared" si="0"/>
        <v>0</v>
      </c>
      <c r="G46" s="4">
        <v>0</v>
      </c>
      <c r="H46" s="7">
        <f t="shared" si="1"/>
        <v>0</v>
      </c>
      <c r="I46" s="4">
        <v>0</v>
      </c>
      <c r="J46" s="9" t="str">
        <f t="shared" si="2"/>
        <v>0</v>
      </c>
      <c r="K46" s="4"/>
      <c r="L46" s="7">
        <f t="shared" si="3"/>
        <v>0</v>
      </c>
      <c r="M46" s="4"/>
      <c r="N46" s="9" t="str">
        <f t="shared" si="4"/>
        <v>0</v>
      </c>
      <c r="O46" s="4"/>
      <c r="P46" s="9" t="str">
        <f t="shared" si="5"/>
        <v>0</v>
      </c>
      <c r="Q46" s="4" t="s">
        <v>123</v>
      </c>
      <c r="R46" s="7">
        <v>10</v>
      </c>
      <c r="S46" s="4">
        <v>42</v>
      </c>
      <c r="T46" s="9" t="str">
        <f t="shared" si="6"/>
        <v>10</v>
      </c>
      <c r="U46" s="4">
        <f t="shared" si="7"/>
        <v>20</v>
      </c>
    </row>
    <row r="47" spans="1:21" x14ac:dyDescent="0.2">
      <c r="A47" s="34">
        <v>33</v>
      </c>
      <c r="B47" s="37" t="s">
        <v>44</v>
      </c>
      <c r="C47" s="40" t="s">
        <v>45</v>
      </c>
      <c r="D47" s="34">
        <v>10385</v>
      </c>
      <c r="E47" s="4">
        <v>130</v>
      </c>
      <c r="F47" s="7">
        <f t="shared" si="0"/>
        <v>2210</v>
      </c>
      <c r="G47" s="4">
        <v>15</v>
      </c>
      <c r="H47" s="7">
        <f t="shared" si="1"/>
        <v>1950</v>
      </c>
      <c r="I47" s="4">
        <v>4</v>
      </c>
      <c r="J47" s="9" t="str">
        <f t="shared" si="2"/>
        <v>30</v>
      </c>
      <c r="K47" s="4"/>
      <c r="L47" s="7">
        <f t="shared" si="3"/>
        <v>0</v>
      </c>
      <c r="M47" s="4"/>
      <c r="N47" s="9" t="str">
        <f t="shared" si="4"/>
        <v>0</v>
      </c>
      <c r="O47" s="4"/>
      <c r="P47" s="9" t="str">
        <f t="shared" si="5"/>
        <v>0</v>
      </c>
      <c r="Q47" s="4" t="s">
        <v>123</v>
      </c>
      <c r="R47" s="7"/>
      <c r="S47" s="4">
        <v>60</v>
      </c>
      <c r="T47" s="9" t="str">
        <f t="shared" si="6"/>
        <v>20</v>
      </c>
      <c r="U47" s="4">
        <f>T47+R47+P47+N47+L47+J47+H47+F47</f>
        <v>4210</v>
      </c>
    </row>
    <row r="48" spans="1:21" x14ac:dyDescent="0.2">
      <c r="A48" s="35"/>
      <c r="B48" s="38"/>
      <c r="C48" s="41"/>
      <c r="D48" s="35"/>
      <c r="E48" s="4">
        <v>10</v>
      </c>
      <c r="F48" s="7">
        <f t="shared" si="0"/>
        <v>170</v>
      </c>
      <c r="G48" s="4">
        <v>14</v>
      </c>
      <c r="H48" s="7">
        <f t="shared" si="1"/>
        <v>140</v>
      </c>
      <c r="I48" s="4"/>
      <c r="J48" s="9"/>
      <c r="K48" s="4"/>
      <c r="L48" s="7"/>
      <c r="M48" s="4"/>
      <c r="N48" s="9"/>
      <c r="O48" s="4"/>
      <c r="P48" s="9"/>
      <c r="Q48" s="4" t="s">
        <v>123</v>
      </c>
      <c r="R48" s="7"/>
      <c r="S48" s="4"/>
      <c r="T48" s="9"/>
      <c r="U48" s="4">
        <f>T48+R48+P48+N48+L48+J48+H48+F48</f>
        <v>310</v>
      </c>
    </row>
    <row r="49" spans="1:21" x14ac:dyDescent="0.2">
      <c r="A49" s="36"/>
      <c r="B49" s="39"/>
      <c r="C49" s="42"/>
      <c r="D49" s="36"/>
      <c r="E49" s="4"/>
      <c r="F49" s="7"/>
      <c r="G49" s="4"/>
      <c r="H49" s="7"/>
      <c r="I49" s="4"/>
      <c r="J49" s="9"/>
      <c r="K49" s="4"/>
      <c r="L49" s="7"/>
      <c r="M49" s="4"/>
      <c r="N49" s="9"/>
      <c r="O49" s="4"/>
      <c r="P49" s="9"/>
      <c r="Q49" s="4" t="s">
        <v>123</v>
      </c>
      <c r="R49" s="7"/>
      <c r="S49" s="4"/>
      <c r="T49" s="9"/>
      <c r="U49" s="7">
        <f>SUM(U47:U48)</f>
        <v>4520</v>
      </c>
    </row>
    <row r="50" spans="1:21" x14ac:dyDescent="0.2">
      <c r="A50" s="33">
        <v>34</v>
      </c>
      <c r="B50" s="18" t="s">
        <v>83</v>
      </c>
      <c r="C50" s="3" t="s">
        <v>84</v>
      </c>
      <c r="D50" s="3">
        <v>9969</v>
      </c>
      <c r="E50" s="4">
        <v>0</v>
      </c>
      <c r="F50" s="7">
        <f t="shared" si="0"/>
        <v>0</v>
      </c>
      <c r="G50" s="4">
        <v>0</v>
      </c>
      <c r="H50" s="7">
        <f t="shared" si="1"/>
        <v>0</v>
      </c>
      <c r="I50" s="4">
        <v>0</v>
      </c>
      <c r="J50" s="9" t="str">
        <f t="shared" si="2"/>
        <v>0</v>
      </c>
      <c r="K50" s="4"/>
      <c r="L50" s="7">
        <f t="shared" si="3"/>
        <v>0</v>
      </c>
      <c r="M50" s="4"/>
      <c r="N50" s="9" t="str">
        <f t="shared" si="4"/>
        <v>0</v>
      </c>
      <c r="O50" s="4"/>
      <c r="P50" s="9" t="str">
        <f t="shared" si="5"/>
        <v>0</v>
      </c>
      <c r="Q50" s="4" t="s">
        <v>122</v>
      </c>
      <c r="R50" s="7"/>
      <c r="S50" s="4">
        <v>20</v>
      </c>
      <c r="T50" s="9" t="str">
        <f t="shared" si="6"/>
        <v>10</v>
      </c>
      <c r="U50" s="4">
        <f t="shared" si="7"/>
        <v>10</v>
      </c>
    </row>
    <row r="51" spans="1:21" ht="25.5" x14ac:dyDescent="0.2">
      <c r="A51" s="33">
        <v>35</v>
      </c>
      <c r="B51" s="18" t="s">
        <v>35</v>
      </c>
      <c r="C51" s="3" t="s">
        <v>14</v>
      </c>
      <c r="D51" s="3">
        <v>10339</v>
      </c>
      <c r="E51" s="4">
        <v>12</v>
      </c>
      <c r="F51" s="7">
        <f t="shared" si="0"/>
        <v>204</v>
      </c>
      <c r="G51" s="4">
        <v>8</v>
      </c>
      <c r="H51" s="7">
        <f t="shared" si="1"/>
        <v>96</v>
      </c>
      <c r="I51" s="4">
        <v>0</v>
      </c>
      <c r="J51" s="9" t="str">
        <f t="shared" si="2"/>
        <v>0</v>
      </c>
      <c r="K51" s="4"/>
      <c r="L51" s="7">
        <f t="shared" si="3"/>
        <v>0</v>
      </c>
      <c r="M51" s="4"/>
      <c r="N51" s="9" t="str">
        <f t="shared" si="4"/>
        <v>0</v>
      </c>
      <c r="O51" s="4"/>
      <c r="P51" s="9" t="str">
        <f t="shared" si="5"/>
        <v>0</v>
      </c>
      <c r="Q51" s="4" t="s">
        <v>123</v>
      </c>
      <c r="R51" s="7"/>
      <c r="S51" s="4">
        <v>58</v>
      </c>
      <c r="T51" s="9" t="str">
        <f t="shared" si="6"/>
        <v>20</v>
      </c>
      <c r="U51" s="4">
        <f t="shared" si="7"/>
        <v>320</v>
      </c>
    </row>
    <row r="52" spans="1:21" x14ac:dyDescent="0.2">
      <c r="A52" s="33">
        <v>36</v>
      </c>
      <c r="B52" s="14" t="s">
        <v>106</v>
      </c>
      <c r="C52" s="3" t="s">
        <v>58</v>
      </c>
      <c r="D52" s="3">
        <v>10051</v>
      </c>
      <c r="E52" s="4">
        <v>0</v>
      </c>
      <c r="F52" s="7">
        <f t="shared" si="0"/>
        <v>0</v>
      </c>
      <c r="G52" s="4">
        <v>0</v>
      </c>
      <c r="H52" s="7">
        <f t="shared" si="1"/>
        <v>0</v>
      </c>
      <c r="I52" s="4">
        <v>0</v>
      </c>
      <c r="J52" s="9" t="str">
        <f t="shared" si="2"/>
        <v>0</v>
      </c>
      <c r="K52" s="4">
        <v>3</v>
      </c>
      <c r="L52" s="7">
        <f t="shared" si="3"/>
        <v>15</v>
      </c>
      <c r="M52" s="4">
        <v>1</v>
      </c>
      <c r="N52" s="9" t="str">
        <f t="shared" si="4"/>
        <v>5</v>
      </c>
      <c r="O52" s="4"/>
      <c r="P52" s="9" t="str">
        <f t="shared" si="5"/>
        <v>0</v>
      </c>
      <c r="Q52" s="4" t="s">
        <v>123</v>
      </c>
      <c r="R52" s="7"/>
      <c r="S52" s="4">
        <v>47</v>
      </c>
      <c r="T52" s="9" t="str">
        <f t="shared" si="6"/>
        <v>10</v>
      </c>
      <c r="U52" s="4">
        <f t="shared" si="7"/>
        <v>30</v>
      </c>
    </row>
    <row r="53" spans="1:21" ht="25.5" x14ac:dyDescent="0.2">
      <c r="A53" s="33">
        <v>37</v>
      </c>
      <c r="B53" s="18" t="s">
        <v>39</v>
      </c>
      <c r="C53" s="3" t="s">
        <v>14</v>
      </c>
      <c r="D53" s="3">
        <v>10235</v>
      </c>
      <c r="E53" s="4">
        <v>0</v>
      </c>
      <c r="F53" s="7">
        <f t="shared" si="0"/>
        <v>0</v>
      </c>
      <c r="G53" s="4">
        <v>0</v>
      </c>
      <c r="H53" s="7">
        <f t="shared" si="1"/>
        <v>0</v>
      </c>
      <c r="I53" s="4">
        <v>4</v>
      </c>
      <c r="J53" s="9" t="str">
        <f t="shared" si="2"/>
        <v>30</v>
      </c>
      <c r="K53" s="4">
        <v>3</v>
      </c>
      <c r="L53" s="7">
        <f t="shared" si="3"/>
        <v>15</v>
      </c>
      <c r="M53" s="4"/>
      <c r="N53" s="9" t="str">
        <f t="shared" si="4"/>
        <v>0</v>
      </c>
      <c r="O53" s="4"/>
      <c r="P53" s="9" t="str">
        <f t="shared" si="5"/>
        <v>0</v>
      </c>
      <c r="Q53" s="4" t="s">
        <v>122</v>
      </c>
      <c r="R53" s="7">
        <v>17</v>
      </c>
      <c r="S53" s="4">
        <v>50</v>
      </c>
      <c r="T53" s="9" t="str">
        <f t="shared" si="6"/>
        <v>10</v>
      </c>
      <c r="U53" s="4">
        <f t="shared" si="7"/>
        <v>72</v>
      </c>
    </row>
    <row r="54" spans="1:21" x14ac:dyDescent="0.2">
      <c r="A54" s="34">
        <v>38</v>
      </c>
      <c r="B54" s="40" t="s">
        <v>91</v>
      </c>
      <c r="C54" s="44" t="s">
        <v>58</v>
      </c>
      <c r="D54" s="34">
        <v>9948</v>
      </c>
      <c r="E54" s="4">
        <v>50</v>
      </c>
      <c r="F54" s="7">
        <f t="shared" si="0"/>
        <v>850</v>
      </c>
      <c r="G54" s="4">
        <v>4</v>
      </c>
      <c r="H54" s="7">
        <f t="shared" si="1"/>
        <v>200</v>
      </c>
      <c r="I54" s="4">
        <v>0</v>
      </c>
      <c r="J54" s="9" t="str">
        <f t="shared" si="2"/>
        <v>0</v>
      </c>
      <c r="K54" s="4"/>
      <c r="L54" s="7">
        <f t="shared" si="3"/>
        <v>0</v>
      </c>
      <c r="M54" s="4"/>
      <c r="N54" s="9" t="str">
        <f t="shared" si="4"/>
        <v>0</v>
      </c>
      <c r="O54" s="4"/>
      <c r="P54" s="9" t="str">
        <f t="shared" si="5"/>
        <v>0</v>
      </c>
      <c r="Q54" s="4" t="s">
        <v>122</v>
      </c>
      <c r="R54" s="7"/>
      <c r="S54" s="4">
        <v>53</v>
      </c>
      <c r="T54" s="9" t="str">
        <f t="shared" si="6"/>
        <v>20</v>
      </c>
      <c r="U54" s="4">
        <f t="shared" si="7"/>
        <v>1070</v>
      </c>
    </row>
    <row r="55" spans="1:21" x14ac:dyDescent="0.2">
      <c r="A55" s="35"/>
      <c r="B55" s="41"/>
      <c r="C55" s="45"/>
      <c r="D55" s="35"/>
      <c r="E55" s="21">
        <v>5.5</v>
      </c>
      <c r="F55" s="7"/>
      <c r="G55" s="4">
        <v>14</v>
      </c>
      <c r="H55" s="7">
        <v>77</v>
      </c>
      <c r="I55" s="4"/>
      <c r="J55" s="9"/>
      <c r="K55" s="4"/>
      <c r="L55" s="7"/>
      <c r="M55" s="4"/>
      <c r="N55" s="9"/>
      <c r="O55" s="4"/>
      <c r="P55" s="9"/>
      <c r="Q55" s="4" t="s">
        <v>122</v>
      </c>
      <c r="R55" s="7"/>
      <c r="S55" s="4"/>
      <c r="T55" s="9"/>
      <c r="U55" s="4">
        <f t="shared" si="7"/>
        <v>77</v>
      </c>
    </row>
    <row r="56" spans="1:21" x14ac:dyDescent="0.2">
      <c r="A56" s="36"/>
      <c r="B56" s="42"/>
      <c r="C56" s="46"/>
      <c r="D56" s="36"/>
      <c r="E56" s="4"/>
      <c r="F56" s="7"/>
      <c r="G56" s="4"/>
      <c r="H56" s="7"/>
      <c r="I56" s="4"/>
      <c r="J56" s="9"/>
      <c r="K56" s="4"/>
      <c r="L56" s="7"/>
      <c r="M56" s="4"/>
      <c r="N56" s="9"/>
      <c r="O56" s="4"/>
      <c r="P56" s="9"/>
      <c r="Q56" s="4" t="s">
        <v>122</v>
      </c>
      <c r="R56" s="7"/>
      <c r="S56" s="4"/>
      <c r="T56" s="9"/>
      <c r="U56" s="7">
        <f>SUM(U54:U55)</f>
        <v>1147</v>
      </c>
    </row>
    <row r="57" spans="1:21" x14ac:dyDescent="0.2">
      <c r="A57" s="33">
        <v>39</v>
      </c>
      <c r="B57" s="18" t="s">
        <v>69</v>
      </c>
      <c r="C57" s="3" t="s">
        <v>52</v>
      </c>
      <c r="D57" s="3">
        <v>10054</v>
      </c>
      <c r="E57" s="4">
        <v>70</v>
      </c>
      <c r="F57" s="7">
        <f t="shared" si="0"/>
        <v>1190</v>
      </c>
      <c r="G57" s="4">
        <v>17</v>
      </c>
      <c r="H57" s="7">
        <f t="shared" si="1"/>
        <v>1190</v>
      </c>
      <c r="I57" s="4">
        <v>4</v>
      </c>
      <c r="J57" s="9" t="str">
        <f t="shared" si="2"/>
        <v>30</v>
      </c>
      <c r="K57" s="4"/>
      <c r="L57" s="7">
        <f t="shared" si="3"/>
        <v>0</v>
      </c>
      <c r="M57" s="4"/>
      <c r="N57" s="9" t="str">
        <f t="shared" si="4"/>
        <v>0</v>
      </c>
      <c r="O57" s="4"/>
      <c r="P57" s="9" t="str">
        <f t="shared" si="5"/>
        <v>0</v>
      </c>
      <c r="Q57" s="4" t="s">
        <v>123</v>
      </c>
      <c r="R57" s="7"/>
      <c r="S57" s="4">
        <v>58</v>
      </c>
      <c r="T57" s="9" t="str">
        <f t="shared" si="6"/>
        <v>20</v>
      </c>
      <c r="U57" s="4">
        <f t="shared" si="7"/>
        <v>2430</v>
      </c>
    </row>
    <row r="58" spans="1:21" x14ac:dyDescent="0.2">
      <c r="A58" s="33">
        <v>40</v>
      </c>
      <c r="B58" s="14" t="s">
        <v>94</v>
      </c>
      <c r="C58" s="3" t="s">
        <v>31</v>
      </c>
      <c r="D58" s="3">
        <v>9960</v>
      </c>
      <c r="E58" s="4">
        <v>30</v>
      </c>
      <c r="F58" s="7">
        <f t="shared" si="0"/>
        <v>510</v>
      </c>
      <c r="G58" s="4">
        <v>12</v>
      </c>
      <c r="H58" s="7">
        <f t="shared" si="1"/>
        <v>360</v>
      </c>
      <c r="I58" s="4">
        <v>0</v>
      </c>
      <c r="J58" s="9" t="str">
        <f t="shared" si="2"/>
        <v>0</v>
      </c>
      <c r="K58" s="4"/>
      <c r="L58" s="7">
        <f t="shared" si="3"/>
        <v>0</v>
      </c>
      <c r="M58" s="4"/>
      <c r="N58" s="9" t="str">
        <f t="shared" si="4"/>
        <v>0</v>
      </c>
      <c r="O58" s="4"/>
      <c r="P58" s="9" t="str">
        <f t="shared" si="5"/>
        <v>0</v>
      </c>
      <c r="Q58" s="4" t="s">
        <v>123</v>
      </c>
      <c r="R58" s="7"/>
      <c r="S58" s="4">
        <v>52</v>
      </c>
      <c r="T58" s="9" t="str">
        <f t="shared" si="6"/>
        <v>20</v>
      </c>
      <c r="U58" s="4">
        <f t="shared" si="7"/>
        <v>890</v>
      </c>
    </row>
    <row r="59" spans="1:21" x14ac:dyDescent="0.2">
      <c r="A59" s="33">
        <v>41</v>
      </c>
      <c r="B59" s="14" t="s">
        <v>97</v>
      </c>
      <c r="C59" s="3" t="s">
        <v>14</v>
      </c>
      <c r="D59" s="3">
        <v>9987</v>
      </c>
      <c r="E59" s="4">
        <v>18</v>
      </c>
      <c r="F59" s="7">
        <f t="shared" si="0"/>
        <v>306</v>
      </c>
      <c r="G59" s="4">
        <v>4</v>
      </c>
      <c r="H59" s="7">
        <f t="shared" si="1"/>
        <v>72</v>
      </c>
      <c r="I59" s="4">
        <v>0</v>
      </c>
      <c r="J59" s="9" t="str">
        <f t="shared" si="2"/>
        <v>0</v>
      </c>
      <c r="K59" s="4"/>
      <c r="L59" s="7">
        <f t="shared" si="3"/>
        <v>0</v>
      </c>
      <c r="M59" s="4"/>
      <c r="N59" s="9" t="str">
        <f t="shared" si="4"/>
        <v>0</v>
      </c>
      <c r="O59" s="4">
        <v>1</v>
      </c>
      <c r="P59" s="9" t="str">
        <f t="shared" si="5"/>
        <v>10</v>
      </c>
      <c r="Q59" s="4" t="s">
        <v>123</v>
      </c>
      <c r="R59" s="7"/>
      <c r="S59" s="4">
        <v>58</v>
      </c>
      <c r="T59" s="9" t="str">
        <f t="shared" si="6"/>
        <v>20</v>
      </c>
      <c r="U59" s="4">
        <f t="shared" si="7"/>
        <v>408</v>
      </c>
    </row>
    <row r="60" spans="1:21" x14ac:dyDescent="0.2">
      <c r="A60" s="33">
        <v>42</v>
      </c>
      <c r="B60" s="14" t="s">
        <v>93</v>
      </c>
      <c r="C60" s="3" t="s">
        <v>13</v>
      </c>
      <c r="D60" s="3">
        <v>9958</v>
      </c>
      <c r="E60" s="4">
        <v>16</v>
      </c>
      <c r="F60" s="7">
        <f t="shared" si="0"/>
        <v>272</v>
      </c>
      <c r="G60" s="4">
        <v>10</v>
      </c>
      <c r="H60" s="7">
        <f t="shared" si="1"/>
        <v>160</v>
      </c>
      <c r="I60" s="4">
        <v>0</v>
      </c>
      <c r="J60" s="9" t="str">
        <f t="shared" si="2"/>
        <v>0</v>
      </c>
      <c r="K60" s="4"/>
      <c r="L60" s="7">
        <f t="shared" si="3"/>
        <v>0</v>
      </c>
      <c r="M60" s="4"/>
      <c r="N60" s="9" t="str">
        <f t="shared" si="4"/>
        <v>0</v>
      </c>
      <c r="O60" s="4"/>
      <c r="P60" s="9" t="str">
        <f t="shared" si="5"/>
        <v>0</v>
      </c>
      <c r="Q60" s="4" t="s">
        <v>123</v>
      </c>
      <c r="R60" s="7"/>
      <c r="S60" s="4">
        <v>52</v>
      </c>
      <c r="T60" s="9" t="str">
        <f t="shared" si="6"/>
        <v>20</v>
      </c>
      <c r="U60" s="4">
        <f t="shared" si="7"/>
        <v>452</v>
      </c>
    </row>
    <row r="61" spans="1:21" x14ac:dyDescent="0.2">
      <c r="A61" s="33">
        <v>43</v>
      </c>
      <c r="B61" s="18" t="s">
        <v>36</v>
      </c>
      <c r="C61" s="3" t="s">
        <v>26</v>
      </c>
      <c r="D61" s="3">
        <v>10366</v>
      </c>
      <c r="E61" s="4">
        <v>10</v>
      </c>
      <c r="F61" s="7">
        <f t="shared" si="0"/>
        <v>170</v>
      </c>
      <c r="G61" s="4">
        <v>8</v>
      </c>
      <c r="H61" s="7">
        <f t="shared" si="1"/>
        <v>80</v>
      </c>
      <c r="I61" s="4">
        <v>0</v>
      </c>
      <c r="J61" s="9" t="str">
        <f t="shared" si="2"/>
        <v>0</v>
      </c>
      <c r="K61" s="4"/>
      <c r="L61" s="7">
        <f t="shared" si="3"/>
        <v>0</v>
      </c>
      <c r="M61" s="4"/>
      <c r="N61" s="9" t="str">
        <f t="shared" si="4"/>
        <v>0</v>
      </c>
      <c r="O61" s="4"/>
      <c r="P61" s="9" t="str">
        <f t="shared" si="5"/>
        <v>0</v>
      </c>
      <c r="Q61" s="4" t="s">
        <v>123</v>
      </c>
      <c r="R61" s="7">
        <v>17</v>
      </c>
      <c r="S61" s="4">
        <v>56</v>
      </c>
      <c r="T61" s="9" t="str">
        <f t="shared" si="6"/>
        <v>20</v>
      </c>
      <c r="U61" s="4">
        <f t="shared" si="7"/>
        <v>287</v>
      </c>
    </row>
    <row r="62" spans="1:21" x14ac:dyDescent="0.2">
      <c r="A62" s="33">
        <v>44</v>
      </c>
      <c r="B62" s="18" t="s">
        <v>46</v>
      </c>
      <c r="C62" s="3" t="s">
        <v>14</v>
      </c>
      <c r="D62" s="3">
        <v>10402</v>
      </c>
      <c r="E62" s="4">
        <v>0</v>
      </c>
      <c r="F62" s="7">
        <f t="shared" si="0"/>
        <v>0</v>
      </c>
      <c r="G62" s="4">
        <v>0</v>
      </c>
      <c r="H62" s="7">
        <f t="shared" si="1"/>
        <v>0</v>
      </c>
      <c r="I62" s="4">
        <v>4</v>
      </c>
      <c r="J62" s="9" t="str">
        <f t="shared" si="2"/>
        <v>30</v>
      </c>
      <c r="K62" s="4"/>
      <c r="L62" s="7">
        <f t="shared" si="3"/>
        <v>0</v>
      </c>
      <c r="M62" s="4"/>
      <c r="N62" s="9" t="str">
        <f t="shared" si="4"/>
        <v>0</v>
      </c>
      <c r="O62" s="4"/>
      <c r="P62" s="9" t="str">
        <f t="shared" si="5"/>
        <v>0</v>
      </c>
      <c r="Q62" s="4" t="s">
        <v>123</v>
      </c>
      <c r="R62" s="7"/>
      <c r="S62" s="4">
        <v>25</v>
      </c>
      <c r="T62" s="9" t="str">
        <f t="shared" si="6"/>
        <v>10</v>
      </c>
      <c r="U62" s="4">
        <f t="shared" si="7"/>
        <v>40</v>
      </c>
    </row>
    <row r="63" spans="1:21" x14ac:dyDescent="0.2">
      <c r="A63" s="33">
        <v>45</v>
      </c>
      <c r="B63" s="14" t="s">
        <v>103</v>
      </c>
      <c r="C63" s="3" t="s">
        <v>104</v>
      </c>
      <c r="D63" s="3">
        <v>10175</v>
      </c>
      <c r="E63" s="4">
        <v>0</v>
      </c>
      <c r="F63" s="7">
        <f t="shared" si="0"/>
        <v>0</v>
      </c>
      <c r="G63" s="4">
        <v>0</v>
      </c>
      <c r="H63" s="7">
        <f t="shared" si="1"/>
        <v>0</v>
      </c>
      <c r="I63" s="4">
        <v>0</v>
      </c>
      <c r="J63" s="9" t="str">
        <f t="shared" si="2"/>
        <v>0</v>
      </c>
      <c r="K63" s="4"/>
      <c r="L63" s="7">
        <f t="shared" si="3"/>
        <v>0</v>
      </c>
      <c r="M63" s="4">
        <v>1</v>
      </c>
      <c r="N63" s="9" t="str">
        <f t="shared" si="4"/>
        <v>5</v>
      </c>
      <c r="O63" s="4"/>
      <c r="P63" s="9" t="str">
        <f t="shared" si="5"/>
        <v>0</v>
      </c>
      <c r="Q63" s="4" t="s">
        <v>122</v>
      </c>
      <c r="R63" s="7"/>
      <c r="S63" s="4">
        <v>38</v>
      </c>
      <c r="T63" s="9" t="str">
        <f t="shared" si="6"/>
        <v>10</v>
      </c>
      <c r="U63" s="4">
        <f t="shared" si="7"/>
        <v>15</v>
      </c>
    </row>
    <row r="64" spans="1:21" x14ac:dyDescent="0.2">
      <c r="A64" s="33">
        <v>47</v>
      </c>
      <c r="B64" s="18" t="s">
        <v>53</v>
      </c>
      <c r="C64" s="3" t="s">
        <v>32</v>
      </c>
      <c r="D64" s="3">
        <v>10129</v>
      </c>
      <c r="E64" s="4">
        <v>0</v>
      </c>
      <c r="F64" s="7">
        <f t="shared" si="0"/>
        <v>0</v>
      </c>
      <c r="G64" s="4">
        <v>0</v>
      </c>
      <c r="H64" s="7">
        <f t="shared" si="1"/>
        <v>0</v>
      </c>
      <c r="I64" s="4">
        <v>0</v>
      </c>
      <c r="J64" s="9" t="str">
        <f t="shared" si="2"/>
        <v>0</v>
      </c>
      <c r="K64" s="4"/>
      <c r="L64" s="7">
        <f t="shared" si="3"/>
        <v>0</v>
      </c>
      <c r="M64" s="4"/>
      <c r="N64" s="9" t="str">
        <f t="shared" si="4"/>
        <v>0</v>
      </c>
      <c r="O64" s="4"/>
      <c r="P64" s="9" t="str">
        <f t="shared" si="5"/>
        <v>0</v>
      </c>
      <c r="Q64" s="4" t="s">
        <v>123</v>
      </c>
      <c r="R64" s="7"/>
      <c r="S64" s="4">
        <v>55</v>
      </c>
      <c r="T64" s="9" t="str">
        <f t="shared" si="6"/>
        <v>20</v>
      </c>
      <c r="U64" s="4">
        <f t="shared" si="7"/>
        <v>20</v>
      </c>
    </row>
    <row r="65" spans="1:21" x14ac:dyDescent="0.2">
      <c r="A65" s="33">
        <v>48</v>
      </c>
      <c r="B65" s="18" t="s">
        <v>55</v>
      </c>
      <c r="C65" s="3" t="s">
        <v>56</v>
      </c>
      <c r="D65" s="3">
        <v>10126</v>
      </c>
      <c r="E65" s="4">
        <v>0</v>
      </c>
      <c r="F65" s="7">
        <f t="shared" si="0"/>
        <v>0</v>
      </c>
      <c r="G65" s="4">
        <v>0</v>
      </c>
      <c r="H65" s="7">
        <f t="shared" si="1"/>
        <v>0</v>
      </c>
      <c r="I65" s="4">
        <v>0</v>
      </c>
      <c r="J65" s="9" t="str">
        <f t="shared" si="2"/>
        <v>0</v>
      </c>
      <c r="K65" s="4"/>
      <c r="L65" s="7">
        <f t="shared" si="3"/>
        <v>0</v>
      </c>
      <c r="M65" s="4">
        <v>2</v>
      </c>
      <c r="N65" s="9" t="str">
        <f t="shared" si="4"/>
        <v>10</v>
      </c>
      <c r="O65" s="4"/>
      <c r="P65" s="9" t="str">
        <f t="shared" si="5"/>
        <v>0</v>
      </c>
      <c r="Q65" s="4" t="s">
        <v>122</v>
      </c>
      <c r="R65" s="7">
        <v>10</v>
      </c>
      <c r="S65" s="4">
        <v>28</v>
      </c>
      <c r="T65" s="9" t="str">
        <f t="shared" si="6"/>
        <v>10</v>
      </c>
      <c r="U65" s="4">
        <f t="shared" si="7"/>
        <v>30</v>
      </c>
    </row>
    <row r="66" spans="1:21" x14ac:dyDescent="0.2">
      <c r="A66" s="34">
        <v>49</v>
      </c>
      <c r="B66" s="37" t="s">
        <v>81</v>
      </c>
      <c r="C66" s="40" t="s">
        <v>82</v>
      </c>
      <c r="D66" s="34">
        <v>9992</v>
      </c>
      <c r="E66" s="4">
        <v>130</v>
      </c>
      <c r="F66" s="7">
        <f t="shared" si="0"/>
        <v>2210</v>
      </c>
      <c r="G66" s="4">
        <v>12</v>
      </c>
      <c r="H66" s="7">
        <f>E66*G66</f>
        <v>1560</v>
      </c>
      <c r="I66" s="4">
        <v>0</v>
      </c>
      <c r="J66" s="9" t="str">
        <f t="shared" si="2"/>
        <v>0</v>
      </c>
      <c r="K66" s="4"/>
      <c r="L66" s="7">
        <f t="shared" si="3"/>
        <v>0</v>
      </c>
      <c r="M66" s="4">
        <v>2</v>
      </c>
      <c r="N66" s="9" t="str">
        <f t="shared" si="4"/>
        <v>10</v>
      </c>
      <c r="O66" s="4"/>
      <c r="P66" s="9" t="str">
        <f t="shared" si="5"/>
        <v>0</v>
      </c>
      <c r="Q66" s="4" t="s">
        <v>123</v>
      </c>
      <c r="R66" s="7"/>
      <c r="S66" s="4">
        <v>43</v>
      </c>
      <c r="T66" s="9" t="str">
        <f t="shared" si="6"/>
        <v>10</v>
      </c>
      <c r="U66" s="4">
        <f t="shared" si="7"/>
        <v>3790</v>
      </c>
    </row>
    <row r="67" spans="1:21" x14ac:dyDescent="0.2">
      <c r="A67" s="35"/>
      <c r="B67" s="38"/>
      <c r="C67" s="41"/>
      <c r="D67" s="35"/>
      <c r="E67" s="4">
        <v>10</v>
      </c>
      <c r="F67" s="7">
        <f t="shared" si="0"/>
        <v>170</v>
      </c>
      <c r="G67" s="4">
        <v>6</v>
      </c>
      <c r="H67" s="7">
        <f>E67*G67</f>
        <v>60</v>
      </c>
      <c r="I67" s="4"/>
      <c r="J67" s="9"/>
      <c r="K67" s="4"/>
      <c r="L67" s="7"/>
      <c r="M67" s="4"/>
      <c r="N67" s="9"/>
      <c r="O67" s="4"/>
      <c r="P67" s="9"/>
      <c r="Q67" s="4" t="s">
        <v>123</v>
      </c>
      <c r="R67" s="7"/>
      <c r="S67" s="4"/>
      <c r="T67" s="9"/>
      <c r="U67" s="4">
        <f t="shared" si="7"/>
        <v>230</v>
      </c>
    </row>
    <row r="68" spans="1:21" x14ac:dyDescent="0.2">
      <c r="A68" s="36"/>
      <c r="B68" s="39"/>
      <c r="C68" s="42"/>
      <c r="D68" s="36"/>
      <c r="E68" s="4"/>
      <c r="F68" s="7"/>
      <c r="G68" s="4"/>
      <c r="H68" s="7"/>
      <c r="I68" s="4"/>
      <c r="J68" s="9"/>
      <c r="K68" s="4"/>
      <c r="L68" s="7"/>
      <c r="M68" s="4"/>
      <c r="N68" s="9"/>
      <c r="O68" s="4"/>
      <c r="P68" s="9"/>
      <c r="Q68" s="4" t="s">
        <v>123</v>
      </c>
      <c r="R68" s="7"/>
      <c r="S68" s="4"/>
      <c r="T68" s="9"/>
      <c r="U68" s="7">
        <f>SUM(U66:U67)</f>
        <v>4020</v>
      </c>
    </row>
    <row r="69" spans="1:21" ht="25.5" x14ac:dyDescent="0.2">
      <c r="A69" s="33">
        <v>50</v>
      </c>
      <c r="B69" s="18" t="s">
        <v>37</v>
      </c>
      <c r="C69" s="3" t="s">
        <v>38</v>
      </c>
      <c r="D69" s="3">
        <v>10245</v>
      </c>
      <c r="E69" s="4">
        <v>0</v>
      </c>
      <c r="F69" s="7">
        <f t="shared" si="0"/>
        <v>0</v>
      </c>
      <c r="G69" s="4">
        <v>0</v>
      </c>
      <c r="H69" s="7">
        <f t="shared" si="1"/>
        <v>0</v>
      </c>
      <c r="I69" s="4">
        <v>0</v>
      </c>
      <c r="J69" s="9" t="str">
        <f t="shared" si="2"/>
        <v>0</v>
      </c>
      <c r="K69" s="4">
        <v>3</v>
      </c>
      <c r="L69" s="7">
        <f t="shared" si="3"/>
        <v>15</v>
      </c>
      <c r="M69" s="4">
        <v>3</v>
      </c>
      <c r="N69" s="9" t="str">
        <f t="shared" si="4"/>
        <v>20</v>
      </c>
      <c r="O69" s="4">
        <v>3</v>
      </c>
      <c r="P69" s="9" t="str">
        <f t="shared" si="5"/>
        <v>30</v>
      </c>
      <c r="Q69" s="4" t="s">
        <v>123</v>
      </c>
      <c r="R69" s="7"/>
      <c r="S69" s="4">
        <v>42</v>
      </c>
      <c r="T69" s="9" t="str">
        <f t="shared" si="6"/>
        <v>10</v>
      </c>
      <c r="U69" s="4">
        <f t="shared" si="7"/>
        <v>75</v>
      </c>
    </row>
    <row r="70" spans="1:21" ht="25.5" x14ac:dyDescent="0.2">
      <c r="A70" s="33">
        <v>51</v>
      </c>
      <c r="B70" s="19" t="s">
        <v>110</v>
      </c>
      <c r="C70" s="5" t="s">
        <v>111</v>
      </c>
      <c r="D70" s="3">
        <v>10186</v>
      </c>
      <c r="E70" s="4">
        <v>0</v>
      </c>
      <c r="F70" s="7">
        <f t="shared" si="0"/>
        <v>0</v>
      </c>
      <c r="G70" s="4">
        <v>0</v>
      </c>
      <c r="H70" s="7">
        <f t="shared" si="1"/>
        <v>0</v>
      </c>
      <c r="I70" s="4">
        <v>0</v>
      </c>
      <c r="J70" s="9" t="str">
        <f t="shared" si="2"/>
        <v>0</v>
      </c>
      <c r="K70" s="4"/>
      <c r="L70" s="7">
        <f t="shared" si="3"/>
        <v>0</v>
      </c>
      <c r="M70" s="4">
        <v>2</v>
      </c>
      <c r="N70" s="9" t="str">
        <f t="shared" si="4"/>
        <v>10</v>
      </c>
      <c r="O70" s="4"/>
      <c r="P70" s="9" t="str">
        <f t="shared" si="5"/>
        <v>0</v>
      </c>
      <c r="Q70" s="4" t="s">
        <v>123</v>
      </c>
      <c r="R70" s="7"/>
      <c r="S70" s="4">
        <v>42</v>
      </c>
      <c r="T70" s="9" t="str">
        <f t="shared" si="6"/>
        <v>10</v>
      </c>
      <c r="U70" s="4">
        <f t="shared" si="7"/>
        <v>20</v>
      </c>
    </row>
    <row r="71" spans="1:21" x14ac:dyDescent="0.2">
      <c r="A71" s="33">
        <v>52</v>
      </c>
      <c r="B71" s="18" t="s">
        <v>49</v>
      </c>
      <c r="C71" s="3" t="s">
        <v>50</v>
      </c>
      <c r="D71" s="3">
        <v>10285</v>
      </c>
      <c r="E71" s="4">
        <v>0</v>
      </c>
      <c r="F71" s="7">
        <f t="shared" si="0"/>
        <v>0</v>
      </c>
      <c r="G71" s="4">
        <v>0</v>
      </c>
      <c r="H71" s="7">
        <f t="shared" si="1"/>
        <v>0</v>
      </c>
      <c r="I71" s="4">
        <v>0</v>
      </c>
      <c r="J71" s="9" t="str">
        <f t="shared" si="2"/>
        <v>0</v>
      </c>
      <c r="K71" s="4"/>
      <c r="L71" s="7">
        <f t="shared" si="3"/>
        <v>0</v>
      </c>
      <c r="M71" s="4">
        <v>1</v>
      </c>
      <c r="N71" s="9" t="str">
        <f t="shared" si="4"/>
        <v>5</v>
      </c>
      <c r="O71" s="4"/>
      <c r="P71" s="9" t="str">
        <f t="shared" si="5"/>
        <v>0</v>
      </c>
      <c r="Q71" s="4" t="s">
        <v>123</v>
      </c>
      <c r="R71" s="7"/>
      <c r="S71" s="4">
        <v>41</v>
      </c>
      <c r="T71" s="9" t="str">
        <f t="shared" si="6"/>
        <v>10</v>
      </c>
      <c r="U71" s="4">
        <f t="shared" si="7"/>
        <v>15</v>
      </c>
    </row>
    <row r="73" spans="1:21" x14ac:dyDescent="0.2">
      <c r="C73" s="25" t="s">
        <v>128</v>
      </c>
      <c r="J73" s="11" t="s">
        <v>131</v>
      </c>
      <c r="R73" s="11" t="s">
        <v>133</v>
      </c>
    </row>
    <row r="74" spans="1:21" x14ac:dyDescent="0.2">
      <c r="C74" s="25" t="s">
        <v>129</v>
      </c>
      <c r="J74" s="11" t="s">
        <v>132</v>
      </c>
      <c r="R74" s="11" t="s">
        <v>134</v>
      </c>
    </row>
    <row r="75" spans="1:21" x14ac:dyDescent="0.2">
      <c r="C75" s="25"/>
      <c r="J75" s="11"/>
      <c r="R75" s="11"/>
    </row>
    <row r="76" spans="1:21" x14ac:dyDescent="0.2">
      <c r="C76" s="25"/>
      <c r="J76" s="11"/>
      <c r="R76" s="11"/>
    </row>
    <row r="77" spans="1:21" x14ac:dyDescent="0.2">
      <c r="C77" s="25"/>
      <c r="J77" s="11"/>
      <c r="R77" s="11"/>
    </row>
    <row r="78" spans="1:21" x14ac:dyDescent="0.2">
      <c r="C78" s="25" t="s">
        <v>130</v>
      </c>
      <c r="J78" s="11" t="s">
        <v>135</v>
      </c>
      <c r="R78" s="11" t="s">
        <v>136</v>
      </c>
    </row>
  </sheetData>
  <mergeCells count="28">
    <mergeCell ref="A1:U1"/>
    <mergeCell ref="A4:U4"/>
    <mergeCell ref="A7:A11"/>
    <mergeCell ref="B7:B11"/>
    <mergeCell ref="C7:C11"/>
    <mergeCell ref="D7:D11"/>
    <mergeCell ref="C29:C31"/>
    <mergeCell ref="D29:D31"/>
    <mergeCell ref="A34:A36"/>
    <mergeCell ref="B34:B36"/>
    <mergeCell ref="C34:C36"/>
    <mergeCell ref="D34:D36"/>
    <mergeCell ref="A66:A68"/>
    <mergeCell ref="B66:B68"/>
    <mergeCell ref="C66:C68"/>
    <mergeCell ref="D66:D68"/>
    <mergeCell ref="A2:U2"/>
    <mergeCell ref="A3:U3"/>
    <mergeCell ref="A47:A49"/>
    <mergeCell ref="B47:B49"/>
    <mergeCell ref="C47:C49"/>
    <mergeCell ref="D47:D49"/>
    <mergeCell ref="A54:A56"/>
    <mergeCell ref="B54:B56"/>
    <mergeCell ref="C54:C56"/>
    <mergeCell ref="D54:D56"/>
    <mergeCell ref="A29:A31"/>
    <mergeCell ref="B29:B31"/>
  </mergeCells>
  <printOptions horizontalCentered="1"/>
  <pageMargins left="0.31496062992125984" right="0.31496062992125984" top="0.35433070866141736" bottom="0.3543307086614173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abSelected="1" topLeftCell="A22" zoomScale="90" zoomScaleNormal="90" workbookViewId="0">
      <selection activeCell="V9" sqref="V9"/>
    </sheetView>
  </sheetViews>
  <sheetFormatPr defaultRowHeight="12.75" x14ac:dyDescent="0.2"/>
  <cols>
    <col min="1" max="1" width="4" style="31" bestFit="1" customWidth="1"/>
    <col min="2" max="2" width="19.28515625" style="20" customWidth="1"/>
    <col min="3" max="3" width="13" style="1" bestFit="1" customWidth="1"/>
    <col min="4" max="4" width="10.28515625" style="1" bestFit="1" customWidth="1"/>
    <col min="5" max="5" width="8.140625" style="1" customWidth="1"/>
    <col min="6" max="6" width="8.28515625" style="8" customWidth="1"/>
    <col min="7" max="7" width="8.42578125" style="1" customWidth="1"/>
    <col min="8" max="8" width="10.85546875" style="8" bestFit="1" customWidth="1"/>
    <col min="9" max="9" width="10.42578125" style="1" bestFit="1" customWidth="1"/>
    <col min="10" max="10" width="13.28515625" style="12" bestFit="1" customWidth="1"/>
    <col min="11" max="11" width="8.140625" style="1" bestFit="1" customWidth="1"/>
    <col min="12" max="12" width="11.85546875" style="12" customWidth="1"/>
    <col min="13" max="13" width="6" style="1" customWidth="1"/>
    <col min="14" max="14" width="7.42578125" style="12" customWidth="1"/>
    <col min="15" max="15" width="10.5703125" style="1" customWidth="1"/>
    <col min="16" max="16" width="9" style="12" customWidth="1"/>
    <col min="17" max="17" width="13.140625" style="1" customWidth="1"/>
    <col min="18" max="18" width="9.28515625" style="12" customWidth="1"/>
    <col min="19" max="19" width="8.5703125" style="1" customWidth="1"/>
    <col min="20" max="20" width="8.5703125" style="10" customWidth="1"/>
    <col min="21" max="21" width="12.28515625" style="1" customWidth="1"/>
    <col min="22" max="22" width="9.140625" style="1"/>
    <col min="23" max="23" width="9.7109375" style="1" customWidth="1"/>
    <col min="24" max="16384" width="9.140625" style="1"/>
  </cols>
  <sheetData>
    <row r="1" spans="1:21" ht="21" customHeight="1" x14ac:dyDescent="0.25">
      <c r="A1" s="43" t="s">
        <v>138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21" customHeight="1" x14ac:dyDescent="0.25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21" customHeight="1" x14ac:dyDescent="0.25">
      <c r="A3" s="43" t="s">
        <v>127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21" customHeight="1" x14ac:dyDescent="0.25">
      <c r="A4" s="43" t="s">
        <v>140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ht="21" customHeight="1" x14ac:dyDescent="0.2">
      <c r="B5" s="16"/>
      <c r="C5" s="15"/>
      <c r="D5" s="15"/>
      <c r="E5" s="15"/>
      <c r="F5" s="6"/>
      <c r="G5" s="15"/>
      <c r="H5" s="6"/>
      <c r="I5" s="15"/>
      <c r="J5" s="11"/>
      <c r="K5" s="15"/>
      <c r="L5" s="11"/>
      <c r="M5" s="15"/>
      <c r="N5" s="11"/>
      <c r="O5" s="15"/>
      <c r="P5" s="11"/>
      <c r="Q5" s="15"/>
      <c r="R5" s="11"/>
      <c r="S5" s="15"/>
      <c r="U5" s="15"/>
    </row>
    <row r="6" spans="1:21" s="2" customFormat="1" ht="111" customHeight="1" x14ac:dyDescent="0.25">
      <c r="A6" s="32" t="s">
        <v>0</v>
      </c>
      <c r="B6" s="17" t="s">
        <v>1</v>
      </c>
      <c r="C6" s="13" t="s">
        <v>2</v>
      </c>
      <c r="D6" s="13" t="s">
        <v>107</v>
      </c>
      <c r="E6" s="22" t="s">
        <v>113</v>
      </c>
      <c r="F6" s="24" t="s">
        <v>114</v>
      </c>
      <c r="G6" s="22" t="s">
        <v>3</v>
      </c>
      <c r="H6" s="24" t="s">
        <v>112</v>
      </c>
      <c r="I6" s="22" t="s">
        <v>4</v>
      </c>
      <c r="J6" s="23" t="s">
        <v>115</v>
      </c>
      <c r="K6" s="22" t="s">
        <v>5</v>
      </c>
      <c r="L6" s="23" t="s">
        <v>116</v>
      </c>
      <c r="M6" s="22" t="s">
        <v>6</v>
      </c>
      <c r="N6" s="23" t="s">
        <v>117</v>
      </c>
      <c r="O6" s="22" t="s">
        <v>7</v>
      </c>
      <c r="P6" s="23" t="s">
        <v>118</v>
      </c>
      <c r="Q6" s="22" t="s">
        <v>125</v>
      </c>
      <c r="R6" s="23" t="s">
        <v>119</v>
      </c>
      <c r="S6" s="22" t="s">
        <v>8</v>
      </c>
      <c r="T6" s="23" t="s">
        <v>120</v>
      </c>
      <c r="U6" s="13" t="s">
        <v>9</v>
      </c>
    </row>
    <row r="7" spans="1:21" x14ac:dyDescent="0.2">
      <c r="A7" s="33">
        <v>1</v>
      </c>
      <c r="B7" s="18" t="s">
        <v>15</v>
      </c>
      <c r="C7" s="3" t="s">
        <v>16</v>
      </c>
      <c r="D7" s="3">
        <v>10281</v>
      </c>
      <c r="E7" s="4">
        <v>0</v>
      </c>
      <c r="F7" s="7">
        <f>E7*17</f>
        <v>0</v>
      </c>
      <c r="G7" s="4">
        <v>0</v>
      </c>
      <c r="H7" s="7">
        <f>E7*G7</f>
        <v>0</v>
      </c>
      <c r="I7" s="4">
        <v>7</v>
      </c>
      <c r="J7" s="9" t="str">
        <f>IF(I7=4,30,)&amp;IF(I7=5,40,)&amp;IF(I7=6,50,)&amp;IF(I7=7,60,)&amp;IF(I7=0,0,)</f>
        <v>60</v>
      </c>
      <c r="K7" s="4">
        <v>0</v>
      </c>
      <c r="L7" s="7">
        <f>IF(K7=3,15,)</f>
        <v>0</v>
      </c>
      <c r="M7" s="4"/>
      <c r="N7" s="9" t="str">
        <f>IF(M7=1,5,)&amp;IF(M7=2,10,)&amp;IF(M7=3,20,)&amp;IF(M7=0,0,)</f>
        <v>0</v>
      </c>
      <c r="O7" s="4"/>
      <c r="P7" s="9" t="str">
        <f>IF(O7=1,10,)&amp;IF(O7=2,20,)&amp;IF(O7=3,30,)&amp;IF(O7=0,0,)</f>
        <v>0</v>
      </c>
      <c r="Q7" s="4" t="s">
        <v>121</v>
      </c>
      <c r="R7" s="7"/>
      <c r="S7" s="4">
        <v>24</v>
      </c>
      <c r="T7" s="9" t="str">
        <f>IF(S7&lt;=50,10,)&amp;IF(S7&gt;50,20,)</f>
        <v>10</v>
      </c>
      <c r="U7" s="4">
        <f>T7+R7+P7+N7+L7+J7+H7+F7</f>
        <v>70</v>
      </c>
    </row>
    <row r="8" spans="1:21" x14ac:dyDescent="0.2">
      <c r="A8" s="34">
        <v>2</v>
      </c>
      <c r="B8" s="40" t="s">
        <v>98</v>
      </c>
      <c r="C8" s="44" t="s">
        <v>99</v>
      </c>
      <c r="D8" s="34">
        <v>9990</v>
      </c>
      <c r="E8" s="4">
        <v>60</v>
      </c>
      <c r="F8" s="7">
        <f t="shared" ref="F8:F75" si="0">E8*17</f>
        <v>1020</v>
      </c>
      <c r="G8" s="4">
        <v>7</v>
      </c>
      <c r="H8" s="7">
        <f t="shared" ref="H8:H75" si="1">E8*G8</f>
        <v>420</v>
      </c>
      <c r="I8" s="4">
        <v>5</v>
      </c>
      <c r="J8" s="9" t="str">
        <f t="shared" ref="J8:J75" si="2">IF(I8=4,30,)&amp;IF(I8=5,40,)&amp;IF(I8=6,50,)&amp;IF(I8=7,60,)&amp;IF(I8=0,0,)</f>
        <v>40</v>
      </c>
      <c r="K8" s="4">
        <v>0</v>
      </c>
      <c r="L8" s="7">
        <f t="shared" ref="L8:L75" si="3">IF(K8=3,15,0)</f>
        <v>0</v>
      </c>
      <c r="M8" s="4"/>
      <c r="N8" s="9" t="str">
        <f t="shared" ref="N8:N75" si="4">IF(M8=1,5,)&amp;IF(M8=2,10,)&amp;IF(M8=3,20,)&amp;IF(M8=0,0,)</f>
        <v>0</v>
      </c>
      <c r="O8" s="4"/>
      <c r="P8" s="9" t="str">
        <f t="shared" ref="P8:P75" si="5">IF(O8=1,10,)&amp;IF(O8=2,20,)&amp;IF(O8=3,30,)&amp;IF(O8=0,0,)</f>
        <v>0</v>
      </c>
      <c r="Q8" s="4" t="s">
        <v>122</v>
      </c>
      <c r="R8" s="7">
        <v>17</v>
      </c>
      <c r="S8" s="4">
        <v>51</v>
      </c>
      <c r="T8" s="9" t="str">
        <f>IF(S8&lt;=50,10,)&amp;IF(S8&gt;50,20,)</f>
        <v>20</v>
      </c>
      <c r="U8" s="4">
        <f>T8+R8+P8+N8+L8+J8+H8+F8</f>
        <v>1517</v>
      </c>
    </row>
    <row r="9" spans="1:21" x14ac:dyDescent="0.2">
      <c r="A9" s="35"/>
      <c r="B9" s="41"/>
      <c r="C9" s="45"/>
      <c r="D9" s="35"/>
      <c r="E9" s="4">
        <v>60</v>
      </c>
      <c r="F9" s="7">
        <f t="shared" si="0"/>
        <v>1020</v>
      </c>
      <c r="G9" s="4">
        <v>4</v>
      </c>
      <c r="H9" s="7">
        <f t="shared" si="1"/>
        <v>240</v>
      </c>
      <c r="I9" s="4"/>
      <c r="J9" s="9"/>
      <c r="K9" s="4"/>
      <c r="L9" s="7"/>
      <c r="M9" s="4"/>
      <c r="N9" s="9"/>
      <c r="O9" s="4"/>
      <c r="P9" s="9"/>
      <c r="Q9" s="4" t="s">
        <v>122</v>
      </c>
      <c r="R9" s="7"/>
      <c r="S9" s="4"/>
      <c r="T9" s="9"/>
      <c r="U9" s="4">
        <f>T9+R9+P9+N9+L9+J9+H9+F9</f>
        <v>1260</v>
      </c>
    </row>
    <row r="10" spans="1:21" x14ac:dyDescent="0.2">
      <c r="A10" s="35"/>
      <c r="B10" s="41"/>
      <c r="C10" s="45"/>
      <c r="D10" s="35"/>
      <c r="E10" s="4">
        <v>4</v>
      </c>
      <c r="F10" s="7"/>
      <c r="G10" s="4">
        <v>3</v>
      </c>
      <c r="H10" s="7">
        <v>12</v>
      </c>
      <c r="I10" s="4"/>
      <c r="J10" s="9"/>
      <c r="K10" s="4"/>
      <c r="L10" s="7"/>
      <c r="M10" s="4"/>
      <c r="N10" s="9"/>
      <c r="O10" s="4"/>
      <c r="P10" s="9"/>
      <c r="Q10" s="4" t="s">
        <v>122</v>
      </c>
      <c r="R10" s="7"/>
      <c r="S10" s="4"/>
      <c r="T10" s="9"/>
      <c r="U10" s="4">
        <f>T10+R10+P10+N10+L10+J10+H10+F10</f>
        <v>12</v>
      </c>
    </row>
    <row r="11" spans="1:21" x14ac:dyDescent="0.2">
      <c r="A11" s="35"/>
      <c r="B11" s="41"/>
      <c r="C11" s="45"/>
      <c r="D11" s="35"/>
      <c r="E11" s="4">
        <v>15</v>
      </c>
      <c r="F11" s="7"/>
      <c r="G11" s="4">
        <v>2</v>
      </c>
      <c r="H11" s="7">
        <v>30</v>
      </c>
      <c r="I11" s="4"/>
      <c r="J11" s="9"/>
      <c r="K11" s="4"/>
      <c r="L11" s="7"/>
      <c r="M11" s="4"/>
      <c r="N11" s="9"/>
      <c r="O11" s="4"/>
      <c r="P11" s="9"/>
      <c r="Q11" s="4" t="s">
        <v>122</v>
      </c>
      <c r="R11" s="7"/>
      <c r="S11" s="4"/>
      <c r="T11" s="9"/>
      <c r="U11" s="4">
        <v>30</v>
      </c>
    </row>
    <row r="12" spans="1:21" x14ac:dyDescent="0.2">
      <c r="A12" s="36"/>
      <c r="B12" s="42"/>
      <c r="C12" s="46"/>
      <c r="D12" s="36"/>
      <c r="E12" s="4"/>
      <c r="F12" s="7"/>
      <c r="G12" s="4"/>
      <c r="H12" s="7"/>
      <c r="I12" s="4"/>
      <c r="J12" s="9"/>
      <c r="K12" s="4"/>
      <c r="L12" s="7"/>
      <c r="M12" s="4"/>
      <c r="N12" s="9"/>
      <c r="O12" s="4"/>
      <c r="P12" s="9"/>
      <c r="Q12" s="4" t="s">
        <v>122</v>
      </c>
      <c r="R12" s="7"/>
      <c r="S12" s="4"/>
      <c r="T12" s="9"/>
      <c r="U12" s="7">
        <f>SUM(U8:U11)</f>
        <v>2819</v>
      </c>
    </row>
    <row r="13" spans="1:21" x14ac:dyDescent="0.2">
      <c r="A13" s="33">
        <v>3</v>
      </c>
      <c r="B13" s="18" t="s">
        <v>17</v>
      </c>
      <c r="C13" s="3" t="s">
        <v>14</v>
      </c>
      <c r="D13" s="3">
        <v>10376</v>
      </c>
      <c r="E13" s="4">
        <v>12</v>
      </c>
      <c r="F13" s="7">
        <f t="shared" si="0"/>
        <v>204</v>
      </c>
      <c r="G13" s="4">
        <v>17</v>
      </c>
      <c r="H13" s="7">
        <f t="shared" si="1"/>
        <v>204</v>
      </c>
      <c r="I13" s="4">
        <v>0</v>
      </c>
      <c r="J13" s="9" t="str">
        <f t="shared" si="2"/>
        <v>0</v>
      </c>
      <c r="K13" s="4">
        <v>0</v>
      </c>
      <c r="L13" s="7">
        <f t="shared" si="3"/>
        <v>0</v>
      </c>
      <c r="M13" s="4"/>
      <c r="N13" s="9" t="str">
        <f t="shared" si="4"/>
        <v>0</v>
      </c>
      <c r="O13" s="4"/>
      <c r="P13" s="9" t="str">
        <f t="shared" si="5"/>
        <v>0</v>
      </c>
      <c r="Q13" s="4" t="s">
        <v>123</v>
      </c>
      <c r="R13" s="7"/>
      <c r="S13" s="4">
        <v>59</v>
      </c>
      <c r="T13" s="9" t="str">
        <f t="shared" ref="T13:T75" si="6">IF(S13&lt;=50,10,)&amp;IF(S13&gt;50,20,)</f>
        <v>20</v>
      </c>
      <c r="U13" s="4">
        <f t="shared" ref="U13:U75" si="7">T13+R13+P13+N13+L13+J13+H13+F13</f>
        <v>428</v>
      </c>
    </row>
    <row r="14" spans="1:21" x14ac:dyDescent="0.2">
      <c r="A14" s="33">
        <v>4</v>
      </c>
      <c r="B14" s="18" t="s">
        <v>17</v>
      </c>
      <c r="C14" s="3" t="s">
        <v>18</v>
      </c>
      <c r="D14" s="3">
        <v>10259</v>
      </c>
      <c r="E14" s="4">
        <v>0</v>
      </c>
      <c r="F14" s="7">
        <f t="shared" si="0"/>
        <v>0</v>
      </c>
      <c r="G14" s="4">
        <v>0</v>
      </c>
      <c r="H14" s="7">
        <f t="shared" si="1"/>
        <v>0</v>
      </c>
      <c r="I14" s="4">
        <v>6</v>
      </c>
      <c r="J14" s="9" t="str">
        <f t="shared" si="2"/>
        <v>50</v>
      </c>
      <c r="K14" s="4">
        <v>3</v>
      </c>
      <c r="L14" s="7">
        <f t="shared" si="3"/>
        <v>15</v>
      </c>
      <c r="M14" s="4">
        <v>1</v>
      </c>
      <c r="N14" s="9" t="str">
        <f t="shared" si="4"/>
        <v>5</v>
      </c>
      <c r="O14" s="4"/>
      <c r="P14" s="9" t="str">
        <f t="shared" si="5"/>
        <v>0</v>
      </c>
      <c r="Q14" s="4" t="s">
        <v>123</v>
      </c>
      <c r="R14" s="7"/>
      <c r="S14" s="4">
        <v>51</v>
      </c>
      <c r="T14" s="9" t="str">
        <f t="shared" si="6"/>
        <v>20</v>
      </c>
      <c r="U14" s="4">
        <f t="shared" si="7"/>
        <v>90</v>
      </c>
    </row>
    <row r="15" spans="1:21" x14ac:dyDescent="0.2">
      <c r="A15" s="33">
        <v>5</v>
      </c>
      <c r="B15" s="18" t="s">
        <v>66</v>
      </c>
      <c r="C15" s="3" t="s">
        <v>67</v>
      </c>
      <c r="D15" s="3">
        <v>10072</v>
      </c>
      <c r="E15" s="4">
        <v>30</v>
      </c>
      <c r="F15" s="7">
        <f t="shared" si="0"/>
        <v>510</v>
      </c>
      <c r="G15" s="4">
        <v>11</v>
      </c>
      <c r="H15" s="7">
        <f t="shared" si="1"/>
        <v>330</v>
      </c>
      <c r="I15" s="4">
        <v>4</v>
      </c>
      <c r="J15" s="9" t="str">
        <f t="shared" si="2"/>
        <v>30</v>
      </c>
      <c r="K15" s="4">
        <v>0</v>
      </c>
      <c r="L15" s="7">
        <f t="shared" si="3"/>
        <v>0</v>
      </c>
      <c r="M15" s="4"/>
      <c r="N15" s="9" t="str">
        <f t="shared" si="4"/>
        <v>0</v>
      </c>
      <c r="O15" s="4">
        <v>1</v>
      </c>
      <c r="P15" s="9" t="str">
        <f t="shared" si="5"/>
        <v>10</v>
      </c>
      <c r="Q15" s="4" t="s">
        <v>123</v>
      </c>
      <c r="R15" s="7"/>
      <c r="S15" s="4">
        <v>44</v>
      </c>
      <c r="T15" s="9" t="str">
        <f t="shared" si="6"/>
        <v>10</v>
      </c>
      <c r="U15" s="4">
        <f t="shared" si="7"/>
        <v>890</v>
      </c>
    </row>
    <row r="16" spans="1:21" x14ac:dyDescent="0.2">
      <c r="A16" s="33">
        <v>6</v>
      </c>
      <c r="B16" s="18" t="s">
        <v>12</v>
      </c>
      <c r="C16" s="3" t="s">
        <v>26</v>
      </c>
      <c r="D16" s="3">
        <v>10102</v>
      </c>
      <c r="E16" s="4">
        <v>50</v>
      </c>
      <c r="F16" s="7">
        <f t="shared" si="0"/>
        <v>850</v>
      </c>
      <c r="G16" s="4">
        <v>12</v>
      </c>
      <c r="H16" s="7">
        <f t="shared" si="1"/>
        <v>600</v>
      </c>
      <c r="I16" s="4">
        <v>0</v>
      </c>
      <c r="J16" s="9" t="str">
        <f t="shared" si="2"/>
        <v>0</v>
      </c>
      <c r="K16" s="4">
        <v>0</v>
      </c>
      <c r="L16" s="7">
        <f t="shared" si="3"/>
        <v>0</v>
      </c>
      <c r="M16" s="4">
        <v>2</v>
      </c>
      <c r="N16" s="9" t="str">
        <f t="shared" si="4"/>
        <v>10</v>
      </c>
      <c r="O16" s="4"/>
      <c r="P16" s="9" t="str">
        <f t="shared" si="5"/>
        <v>0</v>
      </c>
      <c r="Q16" s="4" t="s">
        <v>123</v>
      </c>
      <c r="R16" s="7"/>
      <c r="S16" s="4">
        <v>44</v>
      </c>
      <c r="T16" s="9" t="str">
        <f t="shared" si="6"/>
        <v>10</v>
      </c>
      <c r="U16" s="4">
        <f t="shared" si="7"/>
        <v>1470</v>
      </c>
    </row>
    <row r="17" spans="1:21" x14ac:dyDescent="0.2">
      <c r="A17" s="33">
        <v>7</v>
      </c>
      <c r="B17" s="18" t="s">
        <v>54</v>
      </c>
      <c r="C17" s="3" t="s">
        <v>13</v>
      </c>
      <c r="D17" s="3">
        <v>10127</v>
      </c>
      <c r="E17" s="4">
        <v>0</v>
      </c>
      <c r="F17" s="7">
        <f t="shared" si="0"/>
        <v>0</v>
      </c>
      <c r="G17" s="4">
        <v>0</v>
      </c>
      <c r="H17" s="7">
        <f t="shared" si="1"/>
        <v>0</v>
      </c>
      <c r="I17" s="4">
        <v>4</v>
      </c>
      <c r="J17" s="9" t="str">
        <f t="shared" si="2"/>
        <v>30</v>
      </c>
      <c r="K17" s="4">
        <v>0</v>
      </c>
      <c r="L17" s="7">
        <f t="shared" si="3"/>
        <v>0</v>
      </c>
      <c r="M17" s="4">
        <v>2</v>
      </c>
      <c r="N17" s="9" t="str">
        <f t="shared" si="4"/>
        <v>10</v>
      </c>
      <c r="O17" s="4"/>
      <c r="P17" s="9" t="str">
        <f t="shared" si="5"/>
        <v>0</v>
      </c>
      <c r="Q17" s="4" t="s">
        <v>122</v>
      </c>
      <c r="R17" s="7"/>
      <c r="S17" s="4">
        <v>31</v>
      </c>
      <c r="T17" s="9" t="str">
        <f t="shared" si="6"/>
        <v>10</v>
      </c>
      <c r="U17" s="4">
        <f t="shared" si="7"/>
        <v>50</v>
      </c>
    </row>
    <row r="18" spans="1:21" x14ac:dyDescent="0.2">
      <c r="A18" s="33">
        <v>8</v>
      </c>
      <c r="B18" s="18" t="s">
        <v>59</v>
      </c>
      <c r="C18" s="14" t="s">
        <v>60</v>
      </c>
      <c r="D18" s="3">
        <v>10122</v>
      </c>
      <c r="E18" s="4">
        <v>60</v>
      </c>
      <c r="F18" s="7">
        <f t="shared" si="0"/>
        <v>1020</v>
      </c>
      <c r="G18" s="4">
        <v>13</v>
      </c>
      <c r="H18" s="7">
        <f t="shared" si="1"/>
        <v>780</v>
      </c>
      <c r="I18" s="4">
        <v>0</v>
      </c>
      <c r="J18" s="9" t="str">
        <f t="shared" si="2"/>
        <v>0</v>
      </c>
      <c r="K18" s="4">
        <v>3</v>
      </c>
      <c r="L18" s="7">
        <f t="shared" si="3"/>
        <v>15</v>
      </c>
      <c r="M18" s="4">
        <v>1</v>
      </c>
      <c r="N18" s="9" t="str">
        <f t="shared" si="4"/>
        <v>5</v>
      </c>
      <c r="O18" s="4"/>
      <c r="P18" s="9" t="str">
        <f t="shared" si="5"/>
        <v>0</v>
      </c>
      <c r="Q18" s="4" t="s">
        <v>123</v>
      </c>
      <c r="R18" s="7">
        <v>10</v>
      </c>
      <c r="S18" s="4">
        <v>56</v>
      </c>
      <c r="T18" s="9" t="str">
        <f t="shared" si="6"/>
        <v>20</v>
      </c>
      <c r="U18" s="4">
        <f t="shared" si="7"/>
        <v>1850</v>
      </c>
    </row>
    <row r="19" spans="1:21" x14ac:dyDescent="0.2">
      <c r="A19" s="33">
        <v>9</v>
      </c>
      <c r="B19" s="14" t="s">
        <v>92</v>
      </c>
      <c r="C19" s="3" t="s">
        <v>84</v>
      </c>
      <c r="D19" s="3">
        <v>9952</v>
      </c>
      <c r="E19" s="4">
        <v>0</v>
      </c>
      <c r="F19" s="7">
        <f t="shared" si="0"/>
        <v>0</v>
      </c>
      <c r="G19" s="4">
        <v>0</v>
      </c>
      <c r="H19" s="7">
        <f t="shared" si="1"/>
        <v>0</v>
      </c>
      <c r="I19" s="4">
        <v>0</v>
      </c>
      <c r="J19" s="9" t="str">
        <f t="shared" si="2"/>
        <v>0</v>
      </c>
      <c r="K19" s="4">
        <v>0</v>
      </c>
      <c r="L19" s="7">
        <f t="shared" si="3"/>
        <v>0</v>
      </c>
      <c r="M19" s="4">
        <v>1</v>
      </c>
      <c r="N19" s="9" t="str">
        <f t="shared" si="4"/>
        <v>5</v>
      </c>
      <c r="O19" s="4"/>
      <c r="P19" s="9" t="str">
        <f t="shared" si="5"/>
        <v>0</v>
      </c>
      <c r="Q19" s="4" t="s">
        <v>122</v>
      </c>
      <c r="R19" s="7"/>
      <c r="S19" s="4">
        <v>42</v>
      </c>
      <c r="T19" s="9" t="str">
        <f t="shared" si="6"/>
        <v>10</v>
      </c>
      <c r="U19" s="4">
        <f t="shared" si="7"/>
        <v>15</v>
      </c>
    </row>
    <row r="20" spans="1:21" x14ac:dyDescent="0.2">
      <c r="A20" s="33">
        <v>10</v>
      </c>
      <c r="B20" s="18" t="s">
        <v>19</v>
      </c>
      <c r="C20" s="3" t="s">
        <v>20</v>
      </c>
      <c r="D20" s="3">
        <v>10382</v>
      </c>
      <c r="E20" s="4">
        <v>0</v>
      </c>
      <c r="F20" s="7">
        <f t="shared" si="0"/>
        <v>0</v>
      </c>
      <c r="G20" s="4">
        <v>0</v>
      </c>
      <c r="H20" s="7">
        <f t="shared" si="1"/>
        <v>0</v>
      </c>
      <c r="I20" s="4">
        <v>4</v>
      </c>
      <c r="J20" s="9" t="str">
        <f t="shared" si="2"/>
        <v>30</v>
      </c>
      <c r="K20" s="4">
        <v>0</v>
      </c>
      <c r="L20" s="7">
        <f t="shared" si="3"/>
        <v>0</v>
      </c>
      <c r="M20" s="4">
        <v>1</v>
      </c>
      <c r="N20" s="9" t="str">
        <f t="shared" si="4"/>
        <v>5</v>
      </c>
      <c r="O20" s="4"/>
      <c r="P20" s="9" t="str">
        <f t="shared" si="5"/>
        <v>0</v>
      </c>
      <c r="Q20" s="4" t="s">
        <v>123</v>
      </c>
      <c r="R20" s="7"/>
      <c r="S20" s="4">
        <v>21</v>
      </c>
      <c r="T20" s="9" t="str">
        <f t="shared" si="6"/>
        <v>10</v>
      </c>
      <c r="U20" s="4">
        <f t="shared" si="7"/>
        <v>45</v>
      </c>
    </row>
    <row r="21" spans="1:21" x14ac:dyDescent="0.2">
      <c r="A21" s="33">
        <v>11</v>
      </c>
      <c r="B21" s="18" t="s">
        <v>68</v>
      </c>
      <c r="C21" s="3" t="s">
        <v>14</v>
      </c>
      <c r="D21" s="3">
        <v>10068</v>
      </c>
      <c r="E21" s="4">
        <v>0</v>
      </c>
      <c r="F21" s="7">
        <f t="shared" si="0"/>
        <v>0</v>
      </c>
      <c r="G21" s="4">
        <v>0</v>
      </c>
      <c r="H21" s="7">
        <f t="shared" si="1"/>
        <v>0</v>
      </c>
      <c r="I21" s="4">
        <v>0</v>
      </c>
      <c r="J21" s="9" t="str">
        <f t="shared" si="2"/>
        <v>0</v>
      </c>
      <c r="K21" s="4">
        <v>0</v>
      </c>
      <c r="L21" s="7">
        <f t="shared" si="3"/>
        <v>0</v>
      </c>
      <c r="M21" s="4"/>
      <c r="N21" s="9" t="str">
        <f t="shared" si="4"/>
        <v>0</v>
      </c>
      <c r="O21" s="4"/>
      <c r="P21" s="9" t="str">
        <f t="shared" si="5"/>
        <v>0</v>
      </c>
      <c r="Q21" s="4" t="s">
        <v>123</v>
      </c>
      <c r="R21" s="7"/>
      <c r="S21" s="4">
        <v>42</v>
      </c>
      <c r="T21" s="9" t="str">
        <f t="shared" si="6"/>
        <v>10</v>
      </c>
      <c r="U21" s="4">
        <f t="shared" si="7"/>
        <v>10</v>
      </c>
    </row>
    <row r="22" spans="1:21" x14ac:dyDescent="0.2">
      <c r="A22" s="33">
        <v>12</v>
      </c>
      <c r="B22" s="18" t="s">
        <v>23</v>
      </c>
      <c r="C22" s="3" t="s">
        <v>24</v>
      </c>
      <c r="D22" s="3">
        <v>10247</v>
      </c>
      <c r="E22" s="4">
        <v>11</v>
      </c>
      <c r="F22" s="7">
        <f t="shared" si="0"/>
        <v>187</v>
      </c>
      <c r="G22" s="4">
        <v>0</v>
      </c>
      <c r="H22" s="7">
        <f t="shared" si="1"/>
        <v>0</v>
      </c>
      <c r="I22" s="4">
        <v>0</v>
      </c>
      <c r="J22" s="9" t="str">
        <f t="shared" si="2"/>
        <v>0</v>
      </c>
      <c r="K22" s="4">
        <v>0</v>
      </c>
      <c r="L22" s="7">
        <f t="shared" si="3"/>
        <v>0</v>
      </c>
      <c r="M22" s="4"/>
      <c r="N22" s="9" t="str">
        <f t="shared" si="4"/>
        <v>0</v>
      </c>
      <c r="O22" s="4"/>
      <c r="P22" s="9" t="str">
        <f t="shared" si="5"/>
        <v>0</v>
      </c>
      <c r="Q22" s="4" t="s">
        <v>123</v>
      </c>
      <c r="R22" s="7">
        <v>17</v>
      </c>
      <c r="S22" s="4">
        <v>42</v>
      </c>
      <c r="T22" s="9" t="str">
        <f t="shared" si="6"/>
        <v>10</v>
      </c>
      <c r="U22" s="4">
        <f t="shared" si="7"/>
        <v>214</v>
      </c>
    </row>
    <row r="23" spans="1:21" x14ac:dyDescent="0.2">
      <c r="A23" s="33">
        <v>13</v>
      </c>
      <c r="B23" s="18" t="s">
        <v>86</v>
      </c>
      <c r="C23" s="3" t="s">
        <v>87</v>
      </c>
      <c r="D23" s="3">
        <v>9980</v>
      </c>
      <c r="E23" s="4">
        <v>0</v>
      </c>
      <c r="F23" s="7">
        <f t="shared" si="0"/>
        <v>0</v>
      </c>
      <c r="G23" s="4">
        <v>0</v>
      </c>
      <c r="H23" s="7">
        <f t="shared" si="1"/>
        <v>0</v>
      </c>
      <c r="I23" s="4">
        <v>0</v>
      </c>
      <c r="J23" s="9" t="str">
        <f t="shared" si="2"/>
        <v>0</v>
      </c>
      <c r="K23" s="4">
        <v>0</v>
      </c>
      <c r="L23" s="7">
        <f t="shared" si="3"/>
        <v>0</v>
      </c>
      <c r="M23" s="4"/>
      <c r="N23" s="9" t="str">
        <f t="shared" si="4"/>
        <v>0</v>
      </c>
      <c r="O23" s="4"/>
      <c r="P23" s="9" t="str">
        <f t="shared" si="5"/>
        <v>0</v>
      </c>
      <c r="Q23" s="4" t="s">
        <v>123</v>
      </c>
      <c r="R23" s="7"/>
      <c r="S23" s="4">
        <v>45</v>
      </c>
      <c r="T23" s="9" t="str">
        <f t="shared" si="6"/>
        <v>10</v>
      </c>
      <c r="U23" s="4">
        <f t="shared" si="7"/>
        <v>10</v>
      </c>
    </row>
    <row r="24" spans="1:21" x14ac:dyDescent="0.2">
      <c r="A24" s="33">
        <v>14</v>
      </c>
      <c r="B24" s="14" t="s">
        <v>88</v>
      </c>
      <c r="C24" s="3" t="s">
        <v>13</v>
      </c>
      <c r="D24" s="3">
        <v>9994</v>
      </c>
      <c r="E24" s="4">
        <v>12</v>
      </c>
      <c r="F24" s="7">
        <f t="shared" si="0"/>
        <v>204</v>
      </c>
      <c r="G24" s="4">
        <v>12</v>
      </c>
      <c r="H24" s="7">
        <f t="shared" si="1"/>
        <v>144</v>
      </c>
      <c r="I24" s="4">
        <v>0</v>
      </c>
      <c r="J24" s="9" t="str">
        <f t="shared" si="2"/>
        <v>0</v>
      </c>
      <c r="K24" s="4">
        <v>0</v>
      </c>
      <c r="L24" s="7">
        <f t="shared" si="3"/>
        <v>0</v>
      </c>
      <c r="M24" s="4">
        <v>1</v>
      </c>
      <c r="N24" s="9" t="str">
        <f t="shared" si="4"/>
        <v>5</v>
      </c>
      <c r="O24" s="4">
        <v>2</v>
      </c>
      <c r="P24" s="9" t="str">
        <f t="shared" si="5"/>
        <v>20</v>
      </c>
      <c r="Q24" s="4" t="s">
        <v>123</v>
      </c>
      <c r="R24" s="7"/>
      <c r="S24" s="4">
        <v>48</v>
      </c>
      <c r="T24" s="9" t="str">
        <f t="shared" si="6"/>
        <v>10</v>
      </c>
      <c r="U24" s="4">
        <f t="shared" si="7"/>
        <v>383</v>
      </c>
    </row>
    <row r="25" spans="1:21" x14ac:dyDescent="0.2">
      <c r="A25" s="33">
        <v>15</v>
      </c>
      <c r="B25" s="18" t="s">
        <v>108</v>
      </c>
      <c r="C25" s="3" t="s">
        <v>14</v>
      </c>
      <c r="D25" s="3">
        <v>10244</v>
      </c>
      <c r="E25" s="4">
        <v>0</v>
      </c>
      <c r="F25" s="7">
        <f t="shared" si="0"/>
        <v>0</v>
      </c>
      <c r="G25" s="4">
        <v>0</v>
      </c>
      <c r="H25" s="7">
        <f t="shared" si="1"/>
        <v>0</v>
      </c>
      <c r="I25" s="4">
        <v>0</v>
      </c>
      <c r="J25" s="9" t="str">
        <f t="shared" si="2"/>
        <v>0</v>
      </c>
      <c r="K25" s="4">
        <v>3</v>
      </c>
      <c r="L25" s="7">
        <f t="shared" si="3"/>
        <v>15</v>
      </c>
      <c r="M25" s="4">
        <v>1</v>
      </c>
      <c r="N25" s="9" t="str">
        <f t="shared" si="4"/>
        <v>5</v>
      </c>
      <c r="O25" s="4"/>
      <c r="P25" s="9" t="str">
        <f t="shared" si="5"/>
        <v>0</v>
      </c>
      <c r="Q25" s="4" t="s">
        <v>123</v>
      </c>
      <c r="R25" s="7"/>
      <c r="S25" s="4">
        <v>42</v>
      </c>
      <c r="T25" s="9" t="str">
        <f t="shared" si="6"/>
        <v>10</v>
      </c>
      <c r="U25" s="4">
        <f t="shared" si="7"/>
        <v>30</v>
      </c>
    </row>
    <row r="26" spans="1:21" x14ac:dyDescent="0.2">
      <c r="A26" s="33">
        <v>16</v>
      </c>
      <c r="B26" s="18" t="s">
        <v>21</v>
      </c>
      <c r="C26" s="3" t="s">
        <v>22</v>
      </c>
      <c r="D26" s="3">
        <v>10368</v>
      </c>
      <c r="E26" s="4">
        <v>12</v>
      </c>
      <c r="F26" s="7">
        <f t="shared" si="0"/>
        <v>204</v>
      </c>
      <c r="G26" s="4">
        <v>6</v>
      </c>
      <c r="H26" s="7">
        <f t="shared" si="1"/>
        <v>72</v>
      </c>
      <c r="I26" s="4">
        <v>4</v>
      </c>
      <c r="J26" s="9" t="str">
        <f t="shared" si="2"/>
        <v>30</v>
      </c>
      <c r="K26" s="4"/>
      <c r="L26" s="7">
        <f t="shared" si="3"/>
        <v>0</v>
      </c>
      <c r="M26" s="4"/>
      <c r="N26" s="9" t="str">
        <f t="shared" si="4"/>
        <v>0</v>
      </c>
      <c r="O26" s="4"/>
      <c r="P26" s="9" t="str">
        <f t="shared" si="5"/>
        <v>0</v>
      </c>
      <c r="Q26" s="4" t="s">
        <v>123</v>
      </c>
      <c r="R26" s="7">
        <v>15</v>
      </c>
      <c r="S26" s="4">
        <v>59</v>
      </c>
      <c r="T26" s="9" t="str">
        <f t="shared" si="6"/>
        <v>20</v>
      </c>
      <c r="U26" s="4">
        <f t="shared" si="7"/>
        <v>341</v>
      </c>
    </row>
    <row r="27" spans="1:21" x14ac:dyDescent="0.2">
      <c r="A27" s="33">
        <v>17</v>
      </c>
      <c r="B27" s="18" t="s">
        <v>25</v>
      </c>
      <c r="C27" s="3" t="s">
        <v>26</v>
      </c>
      <c r="D27" s="3">
        <v>10373</v>
      </c>
      <c r="E27" s="4">
        <v>0</v>
      </c>
      <c r="F27" s="7">
        <f t="shared" si="0"/>
        <v>0</v>
      </c>
      <c r="G27" s="4">
        <v>0</v>
      </c>
      <c r="H27" s="7">
        <f t="shared" si="1"/>
        <v>0</v>
      </c>
      <c r="I27" s="4">
        <v>0</v>
      </c>
      <c r="J27" s="9" t="str">
        <f t="shared" si="2"/>
        <v>0</v>
      </c>
      <c r="K27" s="4">
        <v>3</v>
      </c>
      <c r="L27" s="7">
        <f t="shared" si="3"/>
        <v>15</v>
      </c>
      <c r="M27" s="4">
        <v>3</v>
      </c>
      <c r="N27" s="9" t="str">
        <f t="shared" si="4"/>
        <v>20</v>
      </c>
      <c r="O27" s="4"/>
      <c r="P27" s="9" t="str">
        <f t="shared" si="5"/>
        <v>0</v>
      </c>
      <c r="Q27" s="4" t="s">
        <v>123</v>
      </c>
      <c r="R27" s="7"/>
      <c r="S27" s="4">
        <v>45</v>
      </c>
      <c r="T27" s="9" t="str">
        <f t="shared" si="6"/>
        <v>10</v>
      </c>
      <c r="U27" s="4">
        <f t="shared" si="7"/>
        <v>45</v>
      </c>
    </row>
    <row r="28" spans="1:21" x14ac:dyDescent="0.2">
      <c r="A28" s="33">
        <v>18</v>
      </c>
      <c r="B28" s="14" t="s">
        <v>105</v>
      </c>
      <c r="C28" s="3" t="s">
        <v>87</v>
      </c>
      <c r="D28" s="3">
        <v>10168</v>
      </c>
      <c r="E28" s="4">
        <v>55</v>
      </c>
      <c r="F28" s="7">
        <f t="shared" si="0"/>
        <v>935</v>
      </c>
      <c r="G28" s="4">
        <v>3</v>
      </c>
      <c r="H28" s="7">
        <f t="shared" si="1"/>
        <v>165</v>
      </c>
      <c r="I28" s="4">
        <v>4</v>
      </c>
      <c r="J28" s="9" t="str">
        <f t="shared" si="2"/>
        <v>30</v>
      </c>
      <c r="K28" s="4"/>
      <c r="L28" s="7">
        <f t="shared" si="3"/>
        <v>0</v>
      </c>
      <c r="M28" s="4"/>
      <c r="N28" s="9" t="str">
        <f t="shared" si="4"/>
        <v>0</v>
      </c>
      <c r="O28" s="4"/>
      <c r="P28" s="9" t="str">
        <f t="shared" si="5"/>
        <v>0</v>
      </c>
      <c r="Q28" s="4" t="s">
        <v>123</v>
      </c>
      <c r="R28" s="7"/>
      <c r="S28" s="4">
        <v>49</v>
      </c>
      <c r="T28" s="9" t="str">
        <f t="shared" si="6"/>
        <v>10</v>
      </c>
      <c r="U28" s="4">
        <f t="shared" si="7"/>
        <v>1140</v>
      </c>
    </row>
    <row r="29" spans="1:21" ht="18.75" customHeight="1" x14ac:dyDescent="0.2">
      <c r="A29" s="34">
        <v>19</v>
      </c>
      <c r="B29" s="40" t="s">
        <v>100</v>
      </c>
      <c r="C29" s="44" t="s">
        <v>101</v>
      </c>
      <c r="D29" s="34">
        <v>9949</v>
      </c>
      <c r="E29" s="4">
        <v>70</v>
      </c>
      <c r="F29" s="7">
        <f t="shared" si="0"/>
        <v>1190</v>
      </c>
      <c r="G29" s="4">
        <v>15</v>
      </c>
      <c r="H29" s="7">
        <f t="shared" si="1"/>
        <v>1050</v>
      </c>
      <c r="I29" s="4">
        <v>0</v>
      </c>
      <c r="J29" s="9" t="str">
        <f t="shared" si="2"/>
        <v>0</v>
      </c>
      <c r="K29" s="4"/>
      <c r="L29" s="7">
        <f t="shared" si="3"/>
        <v>0</v>
      </c>
      <c r="M29" s="4"/>
      <c r="N29" s="9" t="str">
        <f t="shared" si="4"/>
        <v>0</v>
      </c>
      <c r="O29" s="4"/>
      <c r="P29" s="9" t="str">
        <f t="shared" si="5"/>
        <v>0</v>
      </c>
      <c r="Q29" s="4" t="s">
        <v>123</v>
      </c>
      <c r="R29" s="7"/>
      <c r="S29" s="4">
        <v>47</v>
      </c>
      <c r="T29" s="9" t="str">
        <f t="shared" si="6"/>
        <v>10</v>
      </c>
      <c r="U29" s="4">
        <f t="shared" si="7"/>
        <v>2250</v>
      </c>
    </row>
    <row r="30" spans="1:21" ht="18.75" customHeight="1" x14ac:dyDescent="0.2">
      <c r="A30" s="35"/>
      <c r="B30" s="41"/>
      <c r="C30" s="45"/>
      <c r="D30" s="35"/>
      <c r="E30" s="4">
        <v>3</v>
      </c>
      <c r="F30" s="7"/>
      <c r="G30" s="4">
        <v>4</v>
      </c>
      <c r="H30" s="7">
        <v>12</v>
      </c>
      <c r="I30" s="4"/>
      <c r="J30" s="9"/>
      <c r="K30" s="4"/>
      <c r="L30" s="7"/>
      <c r="M30" s="4"/>
      <c r="N30" s="9"/>
      <c r="O30" s="4"/>
      <c r="P30" s="9"/>
      <c r="Q30" s="4" t="s">
        <v>123</v>
      </c>
      <c r="R30" s="7"/>
      <c r="S30" s="4"/>
      <c r="T30" s="9"/>
      <c r="U30" s="4">
        <f t="shared" si="7"/>
        <v>12</v>
      </c>
    </row>
    <row r="31" spans="1:21" ht="18.75" customHeight="1" x14ac:dyDescent="0.2">
      <c r="A31" s="36"/>
      <c r="B31" s="42"/>
      <c r="C31" s="46"/>
      <c r="D31" s="36"/>
      <c r="E31" s="4"/>
      <c r="F31" s="7"/>
      <c r="G31" s="4"/>
      <c r="H31" s="7"/>
      <c r="I31" s="4"/>
      <c r="J31" s="9"/>
      <c r="K31" s="4"/>
      <c r="L31" s="7"/>
      <c r="M31" s="4"/>
      <c r="N31" s="9"/>
      <c r="O31" s="4"/>
      <c r="P31" s="9"/>
      <c r="Q31" s="4" t="s">
        <v>123</v>
      </c>
      <c r="R31" s="7"/>
      <c r="S31" s="4"/>
      <c r="T31" s="9"/>
      <c r="U31" s="7">
        <f>SUM(U29:U30)</f>
        <v>2262</v>
      </c>
    </row>
    <row r="32" spans="1:21" x14ac:dyDescent="0.2">
      <c r="A32" s="33">
        <v>20</v>
      </c>
      <c r="B32" s="18" t="s">
        <v>64</v>
      </c>
      <c r="C32" s="3" t="s">
        <v>65</v>
      </c>
      <c r="D32" s="3">
        <v>10103</v>
      </c>
      <c r="E32" s="4">
        <v>0</v>
      </c>
      <c r="F32" s="7">
        <f t="shared" si="0"/>
        <v>0</v>
      </c>
      <c r="G32" s="4">
        <v>0</v>
      </c>
      <c r="H32" s="7">
        <f t="shared" si="1"/>
        <v>0</v>
      </c>
      <c r="I32" s="4">
        <v>0</v>
      </c>
      <c r="J32" s="9">
        <v>0</v>
      </c>
      <c r="K32" s="4">
        <v>3</v>
      </c>
      <c r="L32" s="7">
        <f t="shared" si="3"/>
        <v>15</v>
      </c>
      <c r="M32" s="4">
        <v>3</v>
      </c>
      <c r="N32" s="9" t="str">
        <f t="shared" si="4"/>
        <v>20</v>
      </c>
      <c r="O32" s="4">
        <v>3</v>
      </c>
      <c r="P32" s="9" t="str">
        <f t="shared" si="5"/>
        <v>30</v>
      </c>
      <c r="Q32" s="4" t="s">
        <v>123</v>
      </c>
      <c r="R32" s="7"/>
      <c r="S32" s="4">
        <v>33</v>
      </c>
      <c r="T32" s="9" t="str">
        <f t="shared" si="6"/>
        <v>10</v>
      </c>
      <c r="U32" s="4">
        <f t="shared" si="7"/>
        <v>75</v>
      </c>
    </row>
    <row r="33" spans="1:21" x14ac:dyDescent="0.2">
      <c r="A33" s="33">
        <v>21</v>
      </c>
      <c r="B33" s="18" t="s">
        <v>28</v>
      </c>
      <c r="C33" s="3" t="s">
        <v>29</v>
      </c>
      <c r="D33" s="3">
        <v>10338</v>
      </c>
      <c r="E33" s="4">
        <v>0</v>
      </c>
      <c r="F33" s="7">
        <f t="shared" si="0"/>
        <v>0</v>
      </c>
      <c r="G33" s="4">
        <v>0</v>
      </c>
      <c r="H33" s="7">
        <f t="shared" si="1"/>
        <v>0</v>
      </c>
      <c r="I33" s="4">
        <v>0</v>
      </c>
      <c r="J33" s="9" t="str">
        <f t="shared" si="2"/>
        <v>0</v>
      </c>
      <c r="K33" s="4"/>
      <c r="L33" s="7">
        <f t="shared" si="3"/>
        <v>0</v>
      </c>
      <c r="M33" s="4"/>
      <c r="N33" s="9" t="str">
        <f t="shared" si="4"/>
        <v>0</v>
      </c>
      <c r="O33" s="4">
        <v>2</v>
      </c>
      <c r="P33" s="9" t="str">
        <f t="shared" si="5"/>
        <v>20</v>
      </c>
      <c r="Q33" s="4" t="s">
        <v>123</v>
      </c>
      <c r="R33" s="7"/>
      <c r="S33" s="4">
        <v>28</v>
      </c>
      <c r="T33" s="9" t="str">
        <f t="shared" si="6"/>
        <v>10</v>
      </c>
      <c r="U33" s="4">
        <f t="shared" si="7"/>
        <v>30</v>
      </c>
    </row>
    <row r="34" spans="1:21" x14ac:dyDescent="0.2">
      <c r="A34" s="34">
        <v>22</v>
      </c>
      <c r="B34" s="37" t="s">
        <v>79</v>
      </c>
      <c r="C34" s="44" t="s">
        <v>80</v>
      </c>
      <c r="D34" s="34">
        <v>10021</v>
      </c>
      <c r="E34" s="4">
        <v>60</v>
      </c>
      <c r="F34" s="7">
        <f t="shared" si="0"/>
        <v>1020</v>
      </c>
      <c r="G34" s="4">
        <v>11</v>
      </c>
      <c r="H34" s="7">
        <f t="shared" si="1"/>
        <v>660</v>
      </c>
      <c r="I34" s="4">
        <v>0</v>
      </c>
      <c r="J34" s="9" t="str">
        <f t="shared" si="2"/>
        <v>0</v>
      </c>
      <c r="K34" s="4">
        <v>3</v>
      </c>
      <c r="L34" s="7">
        <f t="shared" si="3"/>
        <v>15</v>
      </c>
      <c r="M34" s="4"/>
      <c r="N34" s="9" t="str">
        <f t="shared" si="4"/>
        <v>0</v>
      </c>
      <c r="O34" s="4"/>
      <c r="P34" s="9" t="str">
        <f t="shared" si="5"/>
        <v>0</v>
      </c>
      <c r="Q34" s="4" t="s">
        <v>123</v>
      </c>
      <c r="R34" s="7"/>
      <c r="S34" s="4">
        <v>64</v>
      </c>
      <c r="T34" s="9" t="str">
        <f t="shared" si="6"/>
        <v>20</v>
      </c>
      <c r="U34" s="4">
        <f t="shared" si="7"/>
        <v>1715</v>
      </c>
    </row>
    <row r="35" spans="1:21" x14ac:dyDescent="0.2">
      <c r="A35" s="35"/>
      <c r="B35" s="38"/>
      <c r="C35" s="45"/>
      <c r="D35" s="35"/>
      <c r="E35" s="4">
        <v>10</v>
      </c>
      <c r="F35" s="7">
        <f t="shared" si="0"/>
        <v>170</v>
      </c>
      <c r="G35" s="4">
        <v>9</v>
      </c>
      <c r="H35" s="7">
        <f t="shared" si="1"/>
        <v>90</v>
      </c>
      <c r="I35" s="4"/>
      <c r="J35" s="9"/>
      <c r="K35" s="4"/>
      <c r="L35" s="7"/>
      <c r="M35" s="4"/>
      <c r="N35" s="9"/>
      <c r="O35" s="4"/>
      <c r="P35" s="9"/>
      <c r="Q35" s="4" t="s">
        <v>123</v>
      </c>
      <c r="R35" s="7"/>
      <c r="S35" s="4"/>
      <c r="T35" s="9"/>
      <c r="U35" s="4">
        <f t="shared" si="7"/>
        <v>260</v>
      </c>
    </row>
    <row r="36" spans="1:21" x14ac:dyDescent="0.2">
      <c r="A36" s="36"/>
      <c r="B36" s="39"/>
      <c r="C36" s="46"/>
      <c r="D36" s="36"/>
      <c r="E36" s="4"/>
      <c r="F36" s="7"/>
      <c r="G36" s="4"/>
      <c r="H36" s="7"/>
      <c r="I36" s="4"/>
      <c r="J36" s="9"/>
      <c r="K36" s="4"/>
      <c r="L36" s="7"/>
      <c r="M36" s="4"/>
      <c r="N36" s="9"/>
      <c r="O36" s="4"/>
      <c r="P36" s="9"/>
      <c r="Q36" s="4" t="s">
        <v>123</v>
      </c>
      <c r="R36" s="7"/>
      <c r="S36" s="4"/>
      <c r="T36" s="9"/>
      <c r="U36" s="7">
        <f>SUM(U34:U35)</f>
        <v>1975</v>
      </c>
    </row>
    <row r="37" spans="1:21" x14ac:dyDescent="0.2">
      <c r="A37" s="33">
        <v>23</v>
      </c>
      <c r="B37" s="18" t="s">
        <v>63</v>
      </c>
      <c r="C37" s="3" t="s">
        <v>31</v>
      </c>
      <c r="D37" s="3">
        <v>10105</v>
      </c>
      <c r="E37" s="4">
        <v>0</v>
      </c>
      <c r="F37" s="7">
        <f t="shared" si="0"/>
        <v>0</v>
      </c>
      <c r="G37" s="4">
        <v>0</v>
      </c>
      <c r="H37" s="7">
        <f t="shared" si="1"/>
        <v>0</v>
      </c>
      <c r="I37" s="4">
        <v>0</v>
      </c>
      <c r="J37" s="9" t="str">
        <f t="shared" si="2"/>
        <v>0</v>
      </c>
      <c r="K37" s="4"/>
      <c r="L37" s="7">
        <f t="shared" si="3"/>
        <v>0</v>
      </c>
      <c r="M37" s="4"/>
      <c r="N37" s="9" t="str">
        <f t="shared" si="4"/>
        <v>0</v>
      </c>
      <c r="O37" s="4"/>
      <c r="P37" s="9" t="str">
        <f t="shared" si="5"/>
        <v>0</v>
      </c>
      <c r="Q37" s="4" t="s">
        <v>121</v>
      </c>
      <c r="R37" s="7"/>
      <c r="S37" s="4">
        <v>56</v>
      </c>
      <c r="T37" s="9" t="str">
        <f t="shared" si="6"/>
        <v>20</v>
      </c>
      <c r="U37" s="4">
        <f t="shared" si="7"/>
        <v>20</v>
      </c>
    </row>
    <row r="38" spans="1:21" x14ac:dyDescent="0.2">
      <c r="A38" s="33">
        <v>24</v>
      </c>
      <c r="B38" s="14" t="s">
        <v>95</v>
      </c>
      <c r="C38" s="3" t="s">
        <v>96</v>
      </c>
      <c r="D38" s="3">
        <v>9965</v>
      </c>
      <c r="E38" s="4">
        <v>0</v>
      </c>
      <c r="F38" s="7">
        <f t="shared" si="0"/>
        <v>0</v>
      </c>
      <c r="G38" s="4">
        <v>0</v>
      </c>
      <c r="H38" s="7">
        <f t="shared" si="1"/>
        <v>0</v>
      </c>
      <c r="I38" s="4">
        <v>4</v>
      </c>
      <c r="J38" s="9" t="str">
        <f t="shared" si="2"/>
        <v>30</v>
      </c>
      <c r="K38" s="4"/>
      <c r="L38" s="7">
        <f t="shared" si="3"/>
        <v>0</v>
      </c>
      <c r="M38" s="4">
        <v>2</v>
      </c>
      <c r="N38" s="9" t="str">
        <f t="shared" si="4"/>
        <v>10</v>
      </c>
      <c r="O38" s="4"/>
      <c r="P38" s="9" t="str">
        <f t="shared" si="5"/>
        <v>0</v>
      </c>
      <c r="Q38" s="4" t="s">
        <v>123</v>
      </c>
      <c r="R38" s="7"/>
      <c r="S38" s="4">
        <v>40</v>
      </c>
      <c r="T38" s="9" t="str">
        <f t="shared" si="6"/>
        <v>10</v>
      </c>
      <c r="U38" s="4">
        <f t="shared" si="7"/>
        <v>50</v>
      </c>
    </row>
    <row r="39" spans="1:21" x14ac:dyDescent="0.2">
      <c r="A39" s="33">
        <v>25</v>
      </c>
      <c r="B39" s="18" t="s">
        <v>30</v>
      </c>
      <c r="C39" s="3" t="s">
        <v>31</v>
      </c>
      <c r="D39" s="3">
        <v>10252</v>
      </c>
      <c r="E39" s="4">
        <v>0</v>
      </c>
      <c r="F39" s="7">
        <f t="shared" si="0"/>
        <v>0</v>
      </c>
      <c r="G39" s="4">
        <v>0</v>
      </c>
      <c r="H39" s="7">
        <f t="shared" si="1"/>
        <v>0</v>
      </c>
      <c r="I39" s="4">
        <v>0</v>
      </c>
      <c r="J39" s="9" t="str">
        <f t="shared" si="2"/>
        <v>0</v>
      </c>
      <c r="K39" s="4">
        <v>3</v>
      </c>
      <c r="L39" s="7">
        <f t="shared" si="3"/>
        <v>15</v>
      </c>
      <c r="M39" s="4">
        <v>3</v>
      </c>
      <c r="N39" s="9" t="str">
        <f t="shared" si="4"/>
        <v>20</v>
      </c>
      <c r="O39" s="4"/>
      <c r="P39" s="9" t="str">
        <f t="shared" si="5"/>
        <v>0</v>
      </c>
      <c r="Q39" s="4" t="s">
        <v>123</v>
      </c>
      <c r="R39" s="7"/>
      <c r="S39" s="4">
        <v>40</v>
      </c>
      <c r="T39" s="9" t="str">
        <f t="shared" si="6"/>
        <v>10</v>
      </c>
      <c r="U39" s="4">
        <f t="shared" si="7"/>
        <v>45</v>
      </c>
    </row>
    <row r="40" spans="1:21" x14ac:dyDescent="0.2">
      <c r="A40" s="33">
        <v>26</v>
      </c>
      <c r="B40" s="14" t="s">
        <v>30</v>
      </c>
      <c r="C40" s="3" t="s">
        <v>14</v>
      </c>
      <c r="D40" s="3">
        <v>10189</v>
      </c>
      <c r="E40" s="4">
        <v>8</v>
      </c>
      <c r="F40" s="7">
        <f t="shared" si="0"/>
        <v>136</v>
      </c>
      <c r="G40" s="4">
        <v>11</v>
      </c>
      <c r="H40" s="7">
        <f t="shared" si="1"/>
        <v>88</v>
      </c>
      <c r="I40" s="4">
        <v>0</v>
      </c>
      <c r="J40" s="9" t="str">
        <f t="shared" si="2"/>
        <v>0</v>
      </c>
      <c r="K40" s="4"/>
      <c r="L40" s="7">
        <f t="shared" si="3"/>
        <v>0</v>
      </c>
      <c r="M40" s="4">
        <v>2</v>
      </c>
      <c r="N40" s="9" t="str">
        <f t="shared" si="4"/>
        <v>10</v>
      </c>
      <c r="O40" s="4"/>
      <c r="P40" s="9" t="str">
        <f t="shared" si="5"/>
        <v>0</v>
      </c>
      <c r="Q40" s="4" t="s">
        <v>123</v>
      </c>
      <c r="R40" s="7"/>
      <c r="S40" s="4">
        <v>41</v>
      </c>
      <c r="T40" s="9" t="str">
        <f t="shared" si="6"/>
        <v>10</v>
      </c>
      <c r="U40" s="4">
        <f t="shared" si="7"/>
        <v>244</v>
      </c>
    </row>
    <row r="41" spans="1:21" x14ac:dyDescent="0.2">
      <c r="A41" s="33">
        <v>27</v>
      </c>
      <c r="B41" s="18" t="s">
        <v>72</v>
      </c>
      <c r="C41" s="3" t="s">
        <v>73</v>
      </c>
      <c r="D41" s="3">
        <v>10047</v>
      </c>
      <c r="E41" s="4">
        <v>40</v>
      </c>
      <c r="F41" s="7">
        <f t="shared" si="0"/>
        <v>680</v>
      </c>
      <c r="G41" s="4">
        <v>17</v>
      </c>
      <c r="H41" s="7">
        <f t="shared" si="1"/>
        <v>680</v>
      </c>
      <c r="I41" s="4">
        <v>0</v>
      </c>
      <c r="J41" s="9" t="str">
        <f t="shared" si="2"/>
        <v>0</v>
      </c>
      <c r="K41" s="4"/>
      <c r="L41" s="7">
        <f t="shared" si="3"/>
        <v>0</v>
      </c>
      <c r="M41" s="4">
        <v>2</v>
      </c>
      <c r="N41" s="9" t="str">
        <f t="shared" si="4"/>
        <v>10</v>
      </c>
      <c r="O41" s="4"/>
      <c r="P41" s="9" t="str">
        <f t="shared" si="5"/>
        <v>0</v>
      </c>
      <c r="Q41" s="4" t="s">
        <v>123</v>
      </c>
      <c r="R41" s="7"/>
      <c r="S41" s="4">
        <v>45</v>
      </c>
      <c r="T41" s="9" t="str">
        <f t="shared" si="6"/>
        <v>10</v>
      </c>
      <c r="U41" s="4">
        <f t="shared" si="7"/>
        <v>1380</v>
      </c>
    </row>
    <row r="42" spans="1:21" x14ac:dyDescent="0.2">
      <c r="A42" s="33">
        <v>28</v>
      </c>
      <c r="B42" s="18" t="s">
        <v>61</v>
      </c>
      <c r="C42" s="3" t="s">
        <v>62</v>
      </c>
      <c r="D42" s="3">
        <v>10121</v>
      </c>
      <c r="E42" s="4">
        <v>80</v>
      </c>
      <c r="F42" s="7">
        <f t="shared" si="0"/>
        <v>1360</v>
      </c>
      <c r="G42" s="4">
        <v>13</v>
      </c>
      <c r="H42" s="7">
        <f t="shared" si="1"/>
        <v>1040</v>
      </c>
      <c r="I42" s="4">
        <v>0</v>
      </c>
      <c r="J42" s="9" t="str">
        <f t="shared" si="2"/>
        <v>0</v>
      </c>
      <c r="K42" s="4"/>
      <c r="L42" s="7">
        <f t="shared" si="3"/>
        <v>0</v>
      </c>
      <c r="M42" s="4">
        <v>1</v>
      </c>
      <c r="N42" s="9" t="str">
        <f t="shared" si="4"/>
        <v>5</v>
      </c>
      <c r="O42" s="4"/>
      <c r="P42" s="9" t="str">
        <f t="shared" si="5"/>
        <v>0</v>
      </c>
      <c r="Q42" s="4" t="s">
        <v>123</v>
      </c>
      <c r="R42" s="7"/>
      <c r="S42" s="4">
        <v>51</v>
      </c>
      <c r="T42" s="9" t="str">
        <f t="shared" si="6"/>
        <v>20</v>
      </c>
      <c r="U42" s="4">
        <f t="shared" si="7"/>
        <v>2425</v>
      </c>
    </row>
    <row r="43" spans="1:21" x14ac:dyDescent="0.2">
      <c r="A43" s="33">
        <v>29</v>
      </c>
      <c r="B43" s="18" t="s">
        <v>70</v>
      </c>
      <c r="C43" s="3" t="s">
        <v>71</v>
      </c>
      <c r="D43" s="3">
        <v>10049</v>
      </c>
      <c r="E43" s="4">
        <v>20</v>
      </c>
      <c r="F43" s="7">
        <f t="shared" si="0"/>
        <v>340</v>
      </c>
      <c r="G43" s="4">
        <v>5</v>
      </c>
      <c r="H43" s="7">
        <f t="shared" si="1"/>
        <v>100</v>
      </c>
      <c r="I43" s="4">
        <v>0</v>
      </c>
      <c r="J43" s="9" t="str">
        <f t="shared" si="2"/>
        <v>0</v>
      </c>
      <c r="K43" s="4"/>
      <c r="L43" s="7">
        <f t="shared" si="3"/>
        <v>0</v>
      </c>
      <c r="M43" s="4">
        <v>0</v>
      </c>
      <c r="N43" s="9" t="str">
        <f t="shared" si="4"/>
        <v>0</v>
      </c>
      <c r="O43" s="4"/>
      <c r="P43" s="9" t="str">
        <f t="shared" si="5"/>
        <v>0</v>
      </c>
      <c r="Q43" s="4" t="s">
        <v>123</v>
      </c>
      <c r="R43" s="7"/>
      <c r="S43" s="4">
        <v>41</v>
      </c>
      <c r="T43" s="9" t="str">
        <f t="shared" si="6"/>
        <v>10</v>
      </c>
      <c r="U43" s="4">
        <f t="shared" si="7"/>
        <v>450</v>
      </c>
    </row>
    <row r="44" spans="1:21" x14ac:dyDescent="0.2">
      <c r="A44" s="33">
        <v>30</v>
      </c>
      <c r="B44" s="14" t="s">
        <v>89</v>
      </c>
      <c r="C44" s="3" t="s">
        <v>90</v>
      </c>
      <c r="D44" s="3">
        <v>9943</v>
      </c>
      <c r="E44" s="4">
        <v>0</v>
      </c>
      <c r="F44" s="7">
        <f t="shared" si="0"/>
        <v>0</v>
      </c>
      <c r="G44" s="4">
        <v>0</v>
      </c>
      <c r="H44" s="7">
        <f t="shared" si="1"/>
        <v>0</v>
      </c>
      <c r="I44" s="4">
        <v>0</v>
      </c>
      <c r="J44" s="9" t="str">
        <f t="shared" si="2"/>
        <v>0</v>
      </c>
      <c r="K44" s="4"/>
      <c r="L44" s="7">
        <f t="shared" si="3"/>
        <v>0</v>
      </c>
      <c r="M44" s="4"/>
      <c r="N44" s="9" t="str">
        <f t="shared" si="4"/>
        <v>0</v>
      </c>
      <c r="O44" s="4"/>
      <c r="P44" s="9" t="str">
        <f t="shared" si="5"/>
        <v>0</v>
      </c>
      <c r="Q44" s="4" t="s">
        <v>123</v>
      </c>
      <c r="R44" s="7"/>
      <c r="S44" s="4">
        <v>48</v>
      </c>
      <c r="T44" s="9" t="str">
        <f t="shared" si="6"/>
        <v>10</v>
      </c>
      <c r="U44" s="4">
        <f t="shared" si="7"/>
        <v>10</v>
      </c>
    </row>
    <row r="45" spans="1:21" x14ac:dyDescent="0.2">
      <c r="A45" s="33">
        <v>31</v>
      </c>
      <c r="B45" s="18" t="s">
        <v>33</v>
      </c>
      <c r="C45" s="3" t="s">
        <v>34</v>
      </c>
      <c r="D45" s="3">
        <v>10242</v>
      </c>
      <c r="E45" s="4">
        <v>0</v>
      </c>
      <c r="F45" s="7">
        <f t="shared" si="0"/>
        <v>0</v>
      </c>
      <c r="G45" s="4">
        <v>0</v>
      </c>
      <c r="H45" s="7">
        <f t="shared" si="1"/>
        <v>0</v>
      </c>
      <c r="I45" s="4">
        <v>0</v>
      </c>
      <c r="J45" s="9" t="str">
        <f t="shared" si="2"/>
        <v>0</v>
      </c>
      <c r="K45" s="4"/>
      <c r="L45" s="7">
        <f t="shared" si="3"/>
        <v>0</v>
      </c>
      <c r="M45" s="4"/>
      <c r="N45" s="9" t="str">
        <f t="shared" si="4"/>
        <v>0</v>
      </c>
      <c r="O45" s="4"/>
      <c r="P45" s="9" t="str">
        <f t="shared" si="5"/>
        <v>0</v>
      </c>
      <c r="Q45" s="4" t="s">
        <v>123</v>
      </c>
      <c r="R45" s="7">
        <v>10</v>
      </c>
      <c r="S45" s="4">
        <v>42</v>
      </c>
      <c r="T45" s="9" t="str">
        <f t="shared" si="6"/>
        <v>10</v>
      </c>
      <c r="U45" s="4">
        <f t="shared" si="7"/>
        <v>20</v>
      </c>
    </row>
    <row r="46" spans="1:21" x14ac:dyDescent="0.2">
      <c r="A46" s="34">
        <v>32</v>
      </c>
      <c r="B46" s="37" t="s">
        <v>44</v>
      </c>
      <c r="C46" s="40" t="s">
        <v>45</v>
      </c>
      <c r="D46" s="34">
        <v>10385</v>
      </c>
      <c r="E46" s="4">
        <v>130</v>
      </c>
      <c r="F46" s="7">
        <f t="shared" si="0"/>
        <v>2210</v>
      </c>
      <c r="G46" s="4">
        <v>15</v>
      </c>
      <c r="H46" s="7">
        <f t="shared" si="1"/>
        <v>1950</v>
      </c>
      <c r="I46" s="4">
        <v>4</v>
      </c>
      <c r="J46" s="9" t="str">
        <f t="shared" si="2"/>
        <v>30</v>
      </c>
      <c r="K46" s="4"/>
      <c r="L46" s="7">
        <f t="shared" si="3"/>
        <v>0</v>
      </c>
      <c r="M46" s="4"/>
      <c r="N46" s="9" t="str">
        <f t="shared" si="4"/>
        <v>0</v>
      </c>
      <c r="O46" s="4"/>
      <c r="P46" s="9" t="str">
        <f t="shared" si="5"/>
        <v>0</v>
      </c>
      <c r="Q46" s="4" t="s">
        <v>123</v>
      </c>
      <c r="R46" s="7"/>
      <c r="S46" s="4">
        <v>60</v>
      </c>
      <c r="T46" s="9" t="str">
        <f t="shared" si="6"/>
        <v>20</v>
      </c>
      <c r="U46" s="4">
        <f>T46+R46+P46+N46+L46+J46+H46+F46</f>
        <v>4210</v>
      </c>
    </row>
    <row r="47" spans="1:21" x14ac:dyDescent="0.2">
      <c r="A47" s="35"/>
      <c r="B47" s="38"/>
      <c r="C47" s="41"/>
      <c r="D47" s="35"/>
      <c r="E47" s="4">
        <v>10</v>
      </c>
      <c r="F47" s="7">
        <f t="shared" si="0"/>
        <v>170</v>
      </c>
      <c r="G47" s="4">
        <v>14</v>
      </c>
      <c r="H47" s="7">
        <f t="shared" si="1"/>
        <v>140</v>
      </c>
      <c r="I47" s="4"/>
      <c r="J47" s="9"/>
      <c r="K47" s="4"/>
      <c r="L47" s="7"/>
      <c r="M47" s="4"/>
      <c r="N47" s="9"/>
      <c r="O47" s="4"/>
      <c r="P47" s="9"/>
      <c r="Q47" s="4" t="s">
        <v>123</v>
      </c>
      <c r="R47" s="7"/>
      <c r="S47" s="4"/>
      <c r="T47" s="9"/>
      <c r="U47" s="4">
        <f>T47+R47+P47+N47+L47+J47+H47+F47</f>
        <v>310</v>
      </c>
    </row>
    <row r="48" spans="1:21" x14ac:dyDescent="0.2">
      <c r="A48" s="36"/>
      <c r="B48" s="39"/>
      <c r="C48" s="42"/>
      <c r="D48" s="36"/>
      <c r="E48" s="4"/>
      <c r="F48" s="7"/>
      <c r="G48" s="4"/>
      <c r="H48" s="7"/>
      <c r="I48" s="4"/>
      <c r="J48" s="9"/>
      <c r="K48" s="4"/>
      <c r="L48" s="7"/>
      <c r="M48" s="4"/>
      <c r="N48" s="9"/>
      <c r="O48" s="4"/>
      <c r="P48" s="9"/>
      <c r="Q48" s="4" t="s">
        <v>123</v>
      </c>
      <c r="R48" s="7"/>
      <c r="S48" s="4"/>
      <c r="T48" s="9"/>
      <c r="U48" s="7">
        <f>SUM(U46:U47)</f>
        <v>4520</v>
      </c>
    </row>
    <row r="49" spans="1:21" x14ac:dyDescent="0.2">
      <c r="A49" s="33">
        <v>33</v>
      </c>
      <c r="B49" s="18" t="s">
        <v>83</v>
      </c>
      <c r="C49" s="3" t="s">
        <v>84</v>
      </c>
      <c r="D49" s="3">
        <v>9969</v>
      </c>
      <c r="E49" s="4">
        <v>0</v>
      </c>
      <c r="F49" s="7">
        <f t="shared" si="0"/>
        <v>0</v>
      </c>
      <c r="G49" s="4">
        <v>0</v>
      </c>
      <c r="H49" s="7">
        <f t="shared" si="1"/>
        <v>0</v>
      </c>
      <c r="I49" s="4">
        <v>0</v>
      </c>
      <c r="J49" s="9" t="str">
        <f t="shared" si="2"/>
        <v>0</v>
      </c>
      <c r="K49" s="4"/>
      <c r="L49" s="7">
        <f t="shared" si="3"/>
        <v>0</v>
      </c>
      <c r="M49" s="4"/>
      <c r="N49" s="9" t="str">
        <f t="shared" si="4"/>
        <v>0</v>
      </c>
      <c r="O49" s="4"/>
      <c r="P49" s="9" t="str">
        <f t="shared" si="5"/>
        <v>0</v>
      </c>
      <c r="Q49" s="4" t="s">
        <v>122</v>
      </c>
      <c r="R49" s="7"/>
      <c r="S49" s="4">
        <v>20</v>
      </c>
      <c r="T49" s="9" t="str">
        <f t="shared" si="6"/>
        <v>10</v>
      </c>
      <c r="U49" s="4">
        <f t="shared" si="7"/>
        <v>10</v>
      </c>
    </row>
    <row r="50" spans="1:21" x14ac:dyDescent="0.2">
      <c r="A50" s="33">
        <v>34</v>
      </c>
      <c r="B50" s="18" t="s">
        <v>42</v>
      </c>
      <c r="C50" s="3" t="s">
        <v>43</v>
      </c>
      <c r="D50" s="3">
        <v>10286</v>
      </c>
      <c r="E50" s="4">
        <v>0</v>
      </c>
      <c r="F50" s="7">
        <f t="shared" si="0"/>
        <v>0</v>
      </c>
      <c r="G50" s="4">
        <v>0</v>
      </c>
      <c r="H50" s="7">
        <f t="shared" si="1"/>
        <v>0</v>
      </c>
      <c r="I50" s="4">
        <v>0</v>
      </c>
      <c r="J50" s="9" t="str">
        <f t="shared" si="2"/>
        <v>0</v>
      </c>
      <c r="K50" s="4"/>
      <c r="L50" s="7">
        <f t="shared" si="3"/>
        <v>0</v>
      </c>
      <c r="M50" s="4"/>
      <c r="N50" s="9" t="str">
        <f t="shared" si="4"/>
        <v>0</v>
      </c>
      <c r="O50" s="4"/>
      <c r="P50" s="9" t="str">
        <f t="shared" si="5"/>
        <v>0</v>
      </c>
      <c r="Q50" s="4" t="s">
        <v>121</v>
      </c>
      <c r="R50" s="7"/>
      <c r="S50" s="4">
        <v>27</v>
      </c>
      <c r="T50" s="9" t="str">
        <f t="shared" si="6"/>
        <v>10</v>
      </c>
      <c r="U50" s="4">
        <f t="shared" si="7"/>
        <v>10</v>
      </c>
    </row>
    <row r="51" spans="1:21" x14ac:dyDescent="0.2">
      <c r="A51" s="33">
        <v>35</v>
      </c>
      <c r="B51" s="18" t="s">
        <v>35</v>
      </c>
      <c r="C51" s="3" t="s">
        <v>14</v>
      </c>
      <c r="D51" s="3">
        <v>10339</v>
      </c>
      <c r="E51" s="4">
        <v>12</v>
      </c>
      <c r="F51" s="7">
        <f t="shared" si="0"/>
        <v>204</v>
      </c>
      <c r="G51" s="4">
        <v>8</v>
      </c>
      <c r="H51" s="7">
        <f t="shared" si="1"/>
        <v>96</v>
      </c>
      <c r="I51" s="4">
        <v>0</v>
      </c>
      <c r="J51" s="9" t="str">
        <f t="shared" si="2"/>
        <v>0</v>
      </c>
      <c r="K51" s="4"/>
      <c r="L51" s="7">
        <f t="shared" si="3"/>
        <v>0</v>
      </c>
      <c r="M51" s="4"/>
      <c r="N51" s="9" t="str">
        <f t="shared" si="4"/>
        <v>0</v>
      </c>
      <c r="O51" s="4"/>
      <c r="P51" s="9" t="str">
        <f t="shared" si="5"/>
        <v>0</v>
      </c>
      <c r="Q51" s="4" t="s">
        <v>123</v>
      </c>
      <c r="R51" s="7"/>
      <c r="S51" s="4">
        <v>58</v>
      </c>
      <c r="T51" s="9" t="str">
        <f t="shared" si="6"/>
        <v>20</v>
      </c>
      <c r="U51" s="4">
        <f t="shared" si="7"/>
        <v>320</v>
      </c>
    </row>
    <row r="52" spans="1:21" x14ac:dyDescent="0.2">
      <c r="A52" s="33">
        <v>36</v>
      </c>
      <c r="B52" s="14" t="s">
        <v>106</v>
      </c>
      <c r="C52" s="3" t="s">
        <v>58</v>
      </c>
      <c r="D52" s="3">
        <v>10051</v>
      </c>
      <c r="E52" s="4">
        <v>0</v>
      </c>
      <c r="F52" s="7">
        <f t="shared" si="0"/>
        <v>0</v>
      </c>
      <c r="G52" s="4">
        <v>0</v>
      </c>
      <c r="H52" s="7">
        <f t="shared" si="1"/>
        <v>0</v>
      </c>
      <c r="I52" s="4">
        <v>0</v>
      </c>
      <c r="J52" s="9" t="str">
        <f t="shared" si="2"/>
        <v>0</v>
      </c>
      <c r="K52" s="4">
        <v>3</v>
      </c>
      <c r="L52" s="7">
        <f t="shared" si="3"/>
        <v>15</v>
      </c>
      <c r="M52" s="4">
        <v>1</v>
      </c>
      <c r="N52" s="9" t="str">
        <f t="shared" si="4"/>
        <v>5</v>
      </c>
      <c r="O52" s="4"/>
      <c r="P52" s="9" t="str">
        <f t="shared" si="5"/>
        <v>0</v>
      </c>
      <c r="Q52" s="4" t="s">
        <v>123</v>
      </c>
      <c r="R52" s="7"/>
      <c r="S52" s="4">
        <v>47</v>
      </c>
      <c r="T52" s="9" t="str">
        <f t="shared" si="6"/>
        <v>10</v>
      </c>
      <c r="U52" s="4">
        <f t="shared" si="7"/>
        <v>30</v>
      </c>
    </row>
    <row r="53" spans="1:21" x14ac:dyDescent="0.2">
      <c r="A53" s="33">
        <v>37</v>
      </c>
      <c r="B53" s="18" t="s">
        <v>39</v>
      </c>
      <c r="C53" s="3" t="s">
        <v>14</v>
      </c>
      <c r="D53" s="3">
        <v>10235</v>
      </c>
      <c r="E53" s="4">
        <v>0</v>
      </c>
      <c r="F53" s="7">
        <f t="shared" si="0"/>
        <v>0</v>
      </c>
      <c r="G53" s="4">
        <v>0</v>
      </c>
      <c r="H53" s="7">
        <f t="shared" si="1"/>
        <v>0</v>
      </c>
      <c r="I53" s="4">
        <v>4</v>
      </c>
      <c r="J53" s="9" t="str">
        <f t="shared" si="2"/>
        <v>30</v>
      </c>
      <c r="K53" s="4">
        <v>3</v>
      </c>
      <c r="L53" s="7">
        <f t="shared" si="3"/>
        <v>15</v>
      </c>
      <c r="M53" s="4"/>
      <c r="N53" s="9" t="str">
        <f t="shared" si="4"/>
        <v>0</v>
      </c>
      <c r="O53" s="4"/>
      <c r="P53" s="9" t="str">
        <f t="shared" si="5"/>
        <v>0</v>
      </c>
      <c r="Q53" s="4" t="s">
        <v>122</v>
      </c>
      <c r="R53" s="7">
        <v>17</v>
      </c>
      <c r="S53" s="4">
        <v>50</v>
      </c>
      <c r="T53" s="9" t="str">
        <f t="shared" si="6"/>
        <v>10</v>
      </c>
      <c r="U53" s="4">
        <f t="shared" si="7"/>
        <v>72</v>
      </c>
    </row>
    <row r="54" spans="1:21" x14ac:dyDescent="0.2">
      <c r="A54" s="34">
        <v>38</v>
      </c>
      <c r="B54" s="40" t="s">
        <v>91</v>
      </c>
      <c r="C54" s="44" t="s">
        <v>58</v>
      </c>
      <c r="D54" s="34">
        <v>9948</v>
      </c>
      <c r="E54" s="4">
        <v>50</v>
      </c>
      <c r="F54" s="7">
        <f t="shared" si="0"/>
        <v>850</v>
      </c>
      <c r="G54" s="4">
        <v>4</v>
      </c>
      <c r="H54" s="7">
        <f t="shared" si="1"/>
        <v>200</v>
      </c>
      <c r="I54" s="4">
        <v>0</v>
      </c>
      <c r="J54" s="9" t="str">
        <f t="shared" si="2"/>
        <v>0</v>
      </c>
      <c r="K54" s="4"/>
      <c r="L54" s="7">
        <f t="shared" si="3"/>
        <v>0</v>
      </c>
      <c r="M54" s="4"/>
      <c r="N54" s="9" t="str">
        <f t="shared" si="4"/>
        <v>0</v>
      </c>
      <c r="O54" s="4"/>
      <c r="P54" s="9" t="str">
        <f t="shared" si="5"/>
        <v>0</v>
      </c>
      <c r="Q54" s="4" t="s">
        <v>122</v>
      </c>
      <c r="R54" s="7"/>
      <c r="S54" s="4">
        <v>53</v>
      </c>
      <c r="T54" s="9" t="str">
        <f t="shared" si="6"/>
        <v>20</v>
      </c>
      <c r="U54" s="4">
        <f t="shared" si="7"/>
        <v>1070</v>
      </c>
    </row>
    <row r="55" spans="1:21" x14ac:dyDescent="0.2">
      <c r="A55" s="35"/>
      <c r="B55" s="41"/>
      <c r="C55" s="45"/>
      <c r="D55" s="35"/>
      <c r="E55" s="21">
        <v>5.5</v>
      </c>
      <c r="F55" s="7"/>
      <c r="G55" s="4">
        <v>14</v>
      </c>
      <c r="H55" s="7">
        <v>77</v>
      </c>
      <c r="I55" s="4"/>
      <c r="J55" s="9"/>
      <c r="K55" s="4"/>
      <c r="L55" s="7"/>
      <c r="M55" s="4"/>
      <c r="N55" s="9"/>
      <c r="O55" s="4"/>
      <c r="P55" s="9"/>
      <c r="Q55" s="4" t="s">
        <v>122</v>
      </c>
      <c r="R55" s="7"/>
      <c r="S55" s="4"/>
      <c r="T55" s="9"/>
      <c r="U55" s="4">
        <f t="shared" si="7"/>
        <v>77</v>
      </c>
    </row>
    <row r="56" spans="1:21" x14ac:dyDescent="0.2">
      <c r="A56" s="36"/>
      <c r="B56" s="42"/>
      <c r="C56" s="46"/>
      <c r="D56" s="36"/>
      <c r="E56" s="4"/>
      <c r="F56" s="7"/>
      <c r="G56" s="4"/>
      <c r="H56" s="7"/>
      <c r="I56" s="4"/>
      <c r="J56" s="9"/>
      <c r="K56" s="4"/>
      <c r="L56" s="7"/>
      <c r="M56" s="4"/>
      <c r="N56" s="9"/>
      <c r="O56" s="4"/>
      <c r="P56" s="9"/>
      <c r="Q56" s="4" t="s">
        <v>122</v>
      </c>
      <c r="R56" s="7"/>
      <c r="S56" s="4"/>
      <c r="T56" s="9"/>
      <c r="U56" s="7">
        <f>SUM(U54:U55)</f>
        <v>1147</v>
      </c>
    </row>
    <row r="57" spans="1:21" x14ac:dyDescent="0.2">
      <c r="A57" s="33">
        <v>39</v>
      </c>
      <c r="B57" s="18" t="s">
        <v>69</v>
      </c>
      <c r="C57" s="3" t="s">
        <v>52</v>
      </c>
      <c r="D57" s="3">
        <v>10054</v>
      </c>
      <c r="E57" s="4">
        <v>70</v>
      </c>
      <c r="F57" s="7">
        <f t="shared" si="0"/>
        <v>1190</v>
      </c>
      <c r="G57" s="4">
        <v>17</v>
      </c>
      <c r="H57" s="7">
        <f t="shared" si="1"/>
        <v>1190</v>
      </c>
      <c r="I57" s="4">
        <v>4</v>
      </c>
      <c r="J57" s="9" t="str">
        <f t="shared" si="2"/>
        <v>30</v>
      </c>
      <c r="K57" s="4"/>
      <c r="L57" s="7">
        <f t="shared" si="3"/>
        <v>0</v>
      </c>
      <c r="M57" s="4"/>
      <c r="N57" s="9" t="str">
        <f t="shared" si="4"/>
        <v>0</v>
      </c>
      <c r="O57" s="4"/>
      <c r="P57" s="9" t="str">
        <f t="shared" si="5"/>
        <v>0</v>
      </c>
      <c r="Q57" s="4" t="s">
        <v>123</v>
      </c>
      <c r="R57" s="7"/>
      <c r="S57" s="4">
        <v>58</v>
      </c>
      <c r="T57" s="9" t="str">
        <f t="shared" si="6"/>
        <v>20</v>
      </c>
      <c r="U57" s="4">
        <f t="shared" si="7"/>
        <v>2430</v>
      </c>
    </row>
    <row r="58" spans="1:21" x14ac:dyDescent="0.2">
      <c r="A58" s="33">
        <v>40</v>
      </c>
      <c r="B58" s="14" t="s">
        <v>94</v>
      </c>
      <c r="C58" s="3" t="s">
        <v>31</v>
      </c>
      <c r="D58" s="3">
        <v>9960</v>
      </c>
      <c r="E58" s="4">
        <v>30</v>
      </c>
      <c r="F58" s="7">
        <f t="shared" si="0"/>
        <v>510</v>
      </c>
      <c r="G58" s="4">
        <v>12</v>
      </c>
      <c r="H58" s="7">
        <f t="shared" si="1"/>
        <v>360</v>
      </c>
      <c r="I58" s="4">
        <v>0</v>
      </c>
      <c r="J58" s="9" t="str">
        <f t="shared" si="2"/>
        <v>0</v>
      </c>
      <c r="K58" s="4"/>
      <c r="L58" s="7">
        <f t="shared" si="3"/>
        <v>0</v>
      </c>
      <c r="M58" s="4"/>
      <c r="N58" s="9" t="str">
        <f t="shared" si="4"/>
        <v>0</v>
      </c>
      <c r="O58" s="4"/>
      <c r="P58" s="9" t="str">
        <f t="shared" si="5"/>
        <v>0</v>
      </c>
      <c r="Q58" s="4" t="s">
        <v>123</v>
      </c>
      <c r="R58" s="7"/>
      <c r="S58" s="4">
        <v>52</v>
      </c>
      <c r="T58" s="9" t="str">
        <f t="shared" si="6"/>
        <v>20</v>
      </c>
      <c r="U58" s="4">
        <f t="shared" si="7"/>
        <v>890</v>
      </c>
    </row>
    <row r="59" spans="1:21" x14ac:dyDescent="0.2">
      <c r="A59" s="33">
        <v>41</v>
      </c>
      <c r="B59" s="18" t="s">
        <v>40</v>
      </c>
      <c r="C59" s="3" t="s">
        <v>41</v>
      </c>
      <c r="D59" s="3">
        <v>10282</v>
      </c>
      <c r="E59" s="4">
        <v>0</v>
      </c>
      <c r="F59" s="7">
        <f t="shared" si="0"/>
        <v>0</v>
      </c>
      <c r="G59" s="4">
        <v>0</v>
      </c>
      <c r="H59" s="7">
        <f t="shared" si="1"/>
        <v>0</v>
      </c>
      <c r="I59" s="4">
        <v>0</v>
      </c>
      <c r="J59" s="9" t="str">
        <f t="shared" si="2"/>
        <v>0</v>
      </c>
      <c r="K59" s="4"/>
      <c r="L59" s="7">
        <f t="shared" si="3"/>
        <v>0</v>
      </c>
      <c r="M59" s="4"/>
      <c r="N59" s="9" t="str">
        <f t="shared" si="4"/>
        <v>0</v>
      </c>
      <c r="O59" s="4"/>
      <c r="P59" s="9" t="str">
        <f t="shared" si="5"/>
        <v>0</v>
      </c>
      <c r="Q59" s="4" t="s">
        <v>121</v>
      </c>
      <c r="R59" s="7"/>
      <c r="S59" s="4">
        <v>26</v>
      </c>
      <c r="T59" s="9" t="str">
        <f t="shared" si="6"/>
        <v>10</v>
      </c>
      <c r="U59" s="4">
        <f t="shared" si="7"/>
        <v>10</v>
      </c>
    </row>
    <row r="60" spans="1:21" x14ac:dyDescent="0.2">
      <c r="A60" s="33">
        <v>42</v>
      </c>
      <c r="B60" s="14" t="s">
        <v>97</v>
      </c>
      <c r="C60" s="3" t="s">
        <v>14</v>
      </c>
      <c r="D60" s="3">
        <v>9987</v>
      </c>
      <c r="E60" s="4">
        <v>18</v>
      </c>
      <c r="F60" s="7">
        <f t="shared" si="0"/>
        <v>306</v>
      </c>
      <c r="G60" s="4">
        <v>4</v>
      </c>
      <c r="H60" s="7">
        <f t="shared" si="1"/>
        <v>72</v>
      </c>
      <c r="I60" s="4">
        <v>0</v>
      </c>
      <c r="J60" s="9" t="str">
        <f t="shared" si="2"/>
        <v>0</v>
      </c>
      <c r="K60" s="4"/>
      <c r="L60" s="7">
        <f t="shared" si="3"/>
        <v>0</v>
      </c>
      <c r="M60" s="4"/>
      <c r="N60" s="9" t="str">
        <f t="shared" si="4"/>
        <v>0</v>
      </c>
      <c r="O60" s="4">
        <v>1</v>
      </c>
      <c r="P60" s="9" t="str">
        <f t="shared" si="5"/>
        <v>10</v>
      </c>
      <c r="Q60" s="4" t="s">
        <v>123</v>
      </c>
      <c r="R60" s="7"/>
      <c r="S60" s="4">
        <v>58</v>
      </c>
      <c r="T60" s="9" t="str">
        <f t="shared" si="6"/>
        <v>20</v>
      </c>
      <c r="U60" s="4">
        <f t="shared" si="7"/>
        <v>408</v>
      </c>
    </row>
    <row r="61" spans="1:21" x14ac:dyDescent="0.2">
      <c r="A61" s="33">
        <v>43</v>
      </c>
      <c r="B61" s="14" t="s">
        <v>93</v>
      </c>
      <c r="C61" s="3" t="s">
        <v>13</v>
      </c>
      <c r="D61" s="3">
        <v>9958</v>
      </c>
      <c r="E61" s="4">
        <v>16</v>
      </c>
      <c r="F61" s="7">
        <f t="shared" si="0"/>
        <v>272</v>
      </c>
      <c r="G61" s="4">
        <v>10</v>
      </c>
      <c r="H61" s="7">
        <f t="shared" si="1"/>
        <v>160</v>
      </c>
      <c r="I61" s="4">
        <v>0</v>
      </c>
      <c r="J61" s="9" t="str">
        <f t="shared" si="2"/>
        <v>0</v>
      </c>
      <c r="K61" s="4"/>
      <c r="L61" s="7">
        <f t="shared" si="3"/>
        <v>0</v>
      </c>
      <c r="M61" s="4"/>
      <c r="N61" s="9" t="str">
        <f t="shared" si="4"/>
        <v>0</v>
      </c>
      <c r="O61" s="4"/>
      <c r="P61" s="9" t="str">
        <f t="shared" si="5"/>
        <v>0</v>
      </c>
      <c r="Q61" s="4" t="s">
        <v>123</v>
      </c>
      <c r="R61" s="7"/>
      <c r="S61" s="4">
        <v>52</v>
      </c>
      <c r="T61" s="9" t="str">
        <f t="shared" si="6"/>
        <v>20</v>
      </c>
      <c r="U61" s="4">
        <f t="shared" si="7"/>
        <v>452</v>
      </c>
    </row>
    <row r="62" spans="1:21" x14ac:dyDescent="0.2">
      <c r="A62" s="33">
        <v>44</v>
      </c>
      <c r="B62" s="18" t="s">
        <v>36</v>
      </c>
      <c r="C62" s="3" t="s">
        <v>26</v>
      </c>
      <c r="D62" s="3">
        <v>10366</v>
      </c>
      <c r="E62" s="4">
        <v>10</v>
      </c>
      <c r="F62" s="7">
        <f t="shared" si="0"/>
        <v>170</v>
      </c>
      <c r="G62" s="4">
        <v>8</v>
      </c>
      <c r="H62" s="7">
        <f t="shared" si="1"/>
        <v>80</v>
      </c>
      <c r="I62" s="4">
        <v>0</v>
      </c>
      <c r="J62" s="9" t="str">
        <f t="shared" si="2"/>
        <v>0</v>
      </c>
      <c r="K62" s="4"/>
      <c r="L62" s="7">
        <f t="shared" si="3"/>
        <v>0</v>
      </c>
      <c r="M62" s="4"/>
      <c r="N62" s="9" t="str">
        <f t="shared" si="4"/>
        <v>0</v>
      </c>
      <c r="O62" s="4"/>
      <c r="P62" s="9" t="str">
        <f t="shared" si="5"/>
        <v>0</v>
      </c>
      <c r="Q62" s="4" t="s">
        <v>123</v>
      </c>
      <c r="R62" s="7">
        <v>17</v>
      </c>
      <c r="S62" s="4">
        <v>56</v>
      </c>
      <c r="T62" s="9" t="str">
        <f t="shared" si="6"/>
        <v>20</v>
      </c>
      <c r="U62" s="4">
        <f t="shared" si="7"/>
        <v>287</v>
      </c>
    </row>
    <row r="63" spans="1:21" x14ac:dyDescent="0.2">
      <c r="A63" s="33">
        <v>45</v>
      </c>
      <c r="B63" s="18" t="s">
        <v>77</v>
      </c>
      <c r="C63" s="3" t="s">
        <v>78</v>
      </c>
      <c r="D63" s="3">
        <v>10222</v>
      </c>
      <c r="E63" s="4">
        <v>0</v>
      </c>
      <c r="F63" s="7">
        <f t="shared" si="0"/>
        <v>0</v>
      </c>
      <c r="G63" s="4">
        <v>0</v>
      </c>
      <c r="H63" s="7">
        <f t="shared" si="1"/>
        <v>0</v>
      </c>
      <c r="I63" s="4">
        <v>0</v>
      </c>
      <c r="J63" s="9" t="str">
        <f t="shared" si="2"/>
        <v>0</v>
      </c>
      <c r="K63" s="4">
        <v>3</v>
      </c>
      <c r="L63" s="7">
        <f t="shared" si="3"/>
        <v>15</v>
      </c>
      <c r="M63" s="4"/>
      <c r="N63" s="9" t="str">
        <f t="shared" si="4"/>
        <v>0</v>
      </c>
      <c r="O63" s="4"/>
      <c r="P63" s="9" t="str">
        <f t="shared" si="5"/>
        <v>0</v>
      </c>
      <c r="Q63" s="4" t="s">
        <v>121</v>
      </c>
      <c r="R63" s="7"/>
      <c r="S63" s="4">
        <v>32</v>
      </c>
      <c r="T63" s="9" t="str">
        <f t="shared" si="6"/>
        <v>10</v>
      </c>
      <c r="U63" s="4">
        <f t="shared" si="7"/>
        <v>25</v>
      </c>
    </row>
    <row r="64" spans="1:21" x14ac:dyDescent="0.2">
      <c r="A64" s="33">
        <v>46</v>
      </c>
      <c r="B64" s="18" t="s">
        <v>46</v>
      </c>
      <c r="C64" s="3" t="s">
        <v>14</v>
      </c>
      <c r="D64" s="3">
        <v>10402</v>
      </c>
      <c r="E64" s="4">
        <v>0</v>
      </c>
      <c r="F64" s="7">
        <f t="shared" si="0"/>
        <v>0</v>
      </c>
      <c r="G64" s="4">
        <v>0</v>
      </c>
      <c r="H64" s="7">
        <f t="shared" si="1"/>
        <v>0</v>
      </c>
      <c r="I64" s="4">
        <v>4</v>
      </c>
      <c r="J64" s="9" t="str">
        <f t="shared" si="2"/>
        <v>30</v>
      </c>
      <c r="K64" s="4"/>
      <c r="L64" s="7">
        <f t="shared" si="3"/>
        <v>0</v>
      </c>
      <c r="M64" s="4"/>
      <c r="N64" s="9" t="str">
        <f t="shared" si="4"/>
        <v>0</v>
      </c>
      <c r="O64" s="4"/>
      <c r="P64" s="9" t="str">
        <f t="shared" si="5"/>
        <v>0</v>
      </c>
      <c r="Q64" s="4" t="s">
        <v>123</v>
      </c>
      <c r="R64" s="7"/>
      <c r="S64" s="4">
        <v>25</v>
      </c>
      <c r="T64" s="9" t="str">
        <f t="shared" si="6"/>
        <v>10</v>
      </c>
      <c r="U64" s="4">
        <f t="shared" si="7"/>
        <v>40</v>
      </c>
    </row>
    <row r="65" spans="1:21" x14ac:dyDescent="0.2">
      <c r="A65" s="33">
        <v>47</v>
      </c>
      <c r="B65" s="14" t="s">
        <v>103</v>
      </c>
      <c r="C65" s="3" t="s">
        <v>104</v>
      </c>
      <c r="D65" s="3">
        <v>10175</v>
      </c>
      <c r="E65" s="4">
        <v>0</v>
      </c>
      <c r="F65" s="7">
        <f t="shared" si="0"/>
        <v>0</v>
      </c>
      <c r="G65" s="4">
        <v>0</v>
      </c>
      <c r="H65" s="7">
        <f t="shared" si="1"/>
        <v>0</v>
      </c>
      <c r="I65" s="4">
        <v>0</v>
      </c>
      <c r="J65" s="9" t="str">
        <f t="shared" si="2"/>
        <v>0</v>
      </c>
      <c r="K65" s="4"/>
      <c r="L65" s="7">
        <f t="shared" si="3"/>
        <v>0</v>
      </c>
      <c r="M65" s="4">
        <v>1</v>
      </c>
      <c r="N65" s="9" t="str">
        <f t="shared" si="4"/>
        <v>5</v>
      </c>
      <c r="O65" s="4"/>
      <c r="P65" s="9" t="str">
        <f t="shared" si="5"/>
        <v>0</v>
      </c>
      <c r="Q65" s="4" t="s">
        <v>122</v>
      </c>
      <c r="R65" s="7"/>
      <c r="S65" s="4">
        <v>38</v>
      </c>
      <c r="T65" s="9" t="str">
        <f t="shared" si="6"/>
        <v>10</v>
      </c>
      <c r="U65" s="4">
        <f t="shared" si="7"/>
        <v>15</v>
      </c>
    </row>
    <row r="66" spans="1:21" x14ac:dyDescent="0.2">
      <c r="A66" s="33">
        <v>48</v>
      </c>
      <c r="B66" s="18" t="s">
        <v>74</v>
      </c>
      <c r="C66" s="3" t="s">
        <v>75</v>
      </c>
      <c r="D66" s="3">
        <v>10039</v>
      </c>
      <c r="E66" s="4">
        <v>0</v>
      </c>
      <c r="F66" s="7">
        <f t="shared" si="0"/>
        <v>0</v>
      </c>
      <c r="G66" s="4">
        <v>0</v>
      </c>
      <c r="H66" s="7">
        <f t="shared" si="1"/>
        <v>0</v>
      </c>
      <c r="I66" s="4">
        <v>0</v>
      </c>
      <c r="J66" s="9" t="str">
        <f t="shared" si="2"/>
        <v>0</v>
      </c>
      <c r="K66" s="4"/>
      <c r="L66" s="7">
        <f t="shared" si="3"/>
        <v>0</v>
      </c>
      <c r="M66" s="4"/>
      <c r="N66" s="9" t="str">
        <f t="shared" si="4"/>
        <v>0</v>
      </c>
      <c r="O66" s="4"/>
      <c r="P66" s="9" t="str">
        <f t="shared" si="5"/>
        <v>0</v>
      </c>
      <c r="Q66" s="4" t="s">
        <v>121</v>
      </c>
      <c r="R66" s="7">
        <v>17</v>
      </c>
      <c r="S66" s="4">
        <v>59</v>
      </c>
      <c r="T66" s="9" t="str">
        <f t="shared" si="6"/>
        <v>20</v>
      </c>
      <c r="U66" s="4">
        <f t="shared" si="7"/>
        <v>37</v>
      </c>
    </row>
    <row r="67" spans="1:21" x14ac:dyDescent="0.2">
      <c r="A67" s="33">
        <v>49</v>
      </c>
      <c r="B67" s="18" t="s">
        <v>53</v>
      </c>
      <c r="C67" s="3" t="s">
        <v>32</v>
      </c>
      <c r="D67" s="3">
        <v>10129</v>
      </c>
      <c r="E67" s="4">
        <v>0</v>
      </c>
      <c r="F67" s="7">
        <f t="shared" si="0"/>
        <v>0</v>
      </c>
      <c r="G67" s="4">
        <v>0</v>
      </c>
      <c r="H67" s="7">
        <f t="shared" si="1"/>
        <v>0</v>
      </c>
      <c r="I67" s="4">
        <v>0</v>
      </c>
      <c r="J67" s="9" t="str">
        <f t="shared" si="2"/>
        <v>0</v>
      </c>
      <c r="K67" s="4"/>
      <c r="L67" s="7">
        <f t="shared" si="3"/>
        <v>0</v>
      </c>
      <c r="M67" s="4"/>
      <c r="N67" s="9" t="str">
        <f t="shared" si="4"/>
        <v>0</v>
      </c>
      <c r="O67" s="4"/>
      <c r="P67" s="9" t="str">
        <f t="shared" si="5"/>
        <v>0</v>
      </c>
      <c r="Q67" s="4" t="s">
        <v>123</v>
      </c>
      <c r="R67" s="7"/>
      <c r="S67" s="4">
        <v>55</v>
      </c>
      <c r="T67" s="9" t="str">
        <f t="shared" si="6"/>
        <v>20</v>
      </c>
      <c r="U67" s="4">
        <f t="shared" si="7"/>
        <v>20</v>
      </c>
    </row>
    <row r="68" spans="1:21" x14ac:dyDescent="0.2">
      <c r="A68" s="33">
        <v>50</v>
      </c>
      <c r="B68" s="18" t="s">
        <v>55</v>
      </c>
      <c r="C68" s="3" t="s">
        <v>56</v>
      </c>
      <c r="D68" s="3">
        <v>10126</v>
      </c>
      <c r="E68" s="4">
        <v>0</v>
      </c>
      <c r="F68" s="7">
        <f t="shared" si="0"/>
        <v>0</v>
      </c>
      <c r="G68" s="4">
        <v>0</v>
      </c>
      <c r="H68" s="7">
        <f t="shared" si="1"/>
        <v>0</v>
      </c>
      <c r="I68" s="4">
        <v>0</v>
      </c>
      <c r="J68" s="9" t="str">
        <f t="shared" si="2"/>
        <v>0</v>
      </c>
      <c r="K68" s="4"/>
      <c r="L68" s="7">
        <f t="shared" si="3"/>
        <v>0</v>
      </c>
      <c r="M68" s="4">
        <v>2</v>
      </c>
      <c r="N68" s="9" t="str">
        <f t="shared" si="4"/>
        <v>10</v>
      </c>
      <c r="O68" s="4"/>
      <c r="P68" s="9" t="str">
        <f t="shared" si="5"/>
        <v>0</v>
      </c>
      <c r="Q68" s="4" t="s">
        <v>122</v>
      </c>
      <c r="R68" s="7">
        <v>10</v>
      </c>
      <c r="S68" s="4">
        <v>28</v>
      </c>
      <c r="T68" s="9" t="str">
        <f t="shared" si="6"/>
        <v>10</v>
      </c>
      <c r="U68" s="4">
        <f t="shared" si="7"/>
        <v>30</v>
      </c>
    </row>
    <row r="69" spans="1:21" x14ac:dyDescent="0.2">
      <c r="A69" s="34">
        <v>51</v>
      </c>
      <c r="B69" s="37" t="s">
        <v>81</v>
      </c>
      <c r="C69" s="40" t="s">
        <v>82</v>
      </c>
      <c r="D69" s="34">
        <v>9992</v>
      </c>
      <c r="E69" s="4">
        <v>130</v>
      </c>
      <c r="F69" s="7">
        <f t="shared" si="0"/>
        <v>2210</v>
      </c>
      <c r="G69" s="4">
        <v>12</v>
      </c>
      <c r="H69" s="7">
        <f>E69*G69</f>
        <v>1560</v>
      </c>
      <c r="I69" s="4">
        <v>0</v>
      </c>
      <c r="J69" s="9" t="str">
        <f t="shared" si="2"/>
        <v>0</v>
      </c>
      <c r="K69" s="4"/>
      <c r="L69" s="7">
        <f t="shared" si="3"/>
        <v>0</v>
      </c>
      <c r="M69" s="4">
        <v>2</v>
      </c>
      <c r="N69" s="9" t="str">
        <f t="shared" si="4"/>
        <v>10</v>
      </c>
      <c r="O69" s="4"/>
      <c r="P69" s="9" t="str">
        <f t="shared" si="5"/>
        <v>0</v>
      </c>
      <c r="Q69" s="4" t="s">
        <v>123</v>
      </c>
      <c r="R69" s="7"/>
      <c r="S69" s="4">
        <v>43</v>
      </c>
      <c r="T69" s="9" t="str">
        <f t="shared" si="6"/>
        <v>10</v>
      </c>
      <c r="U69" s="4">
        <f t="shared" si="7"/>
        <v>3790</v>
      </c>
    </row>
    <row r="70" spans="1:21" x14ac:dyDescent="0.2">
      <c r="A70" s="35"/>
      <c r="B70" s="38"/>
      <c r="C70" s="41"/>
      <c r="D70" s="35"/>
      <c r="E70" s="4">
        <v>10</v>
      </c>
      <c r="F70" s="7">
        <f t="shared" si="0"/>
        <v>170</v>
      </c>
      <c r="G70" s="4">
        <v>6</v>
      </c>
      <c r="H70" s="7">
        <f>E70*G70</f>
        <v>60</v>
      </c>
      <c r="I70" s="4"/>
      <c r="J70" s="9"/>
      <c r="K70" s="4"/>
      <c r="L70" s="7"/>
      <c r="M70" s="4"/>
      <c r="N70" s="9"/>
      <c r="O70" s="4"/>
      <c r="P70" s="9"/>
      <c r="Q70" s="4" t="s">
        <v>123</v>
      </c>
      <c r="R70" s="7"/>
      <c r="S70" s="4"/>
      <c r="T70" s="9"/>
      <c r="U70" s="4">
        <f t="shared" si="7"/>
        <v>230</v>
      </c>
    </row>
    <row r="71" spans="1:21" x14ac:dyDescent="0.2">
      <c r="A71" s="36"/>
      <c r="B71" s="39"/>
      <c r="C71" s="42"/>
      <c r="D71" s="36"/>
      <c r="E71" s="4"/>
      <c r="F71" s="7"/>
      <c r="G71" s="4"/>
      <c r="H71" s="7"/>
      <c r="I71" s="4"/>
      <c r="J71" s="9"/>
      <c r="K71" s="4"/>
      <c r="L71" s="7"/>
      <c r="M71" s="4"/>
      <c r="N71" s="9"/>
      <c r="O71" s="4"/>
      <c r="P71" s="9"/>
      <c r="Q71" s="4" t="s">
        <v>123</v>
      </c>
      <c r="R71" s="7"/>
      <c r="S71" s="4"/>
      <c r="T71" s="9"/>
      <c r="U71" s="7">
        <f>SUM(U69:U70)</f>
        <v>4020</v>
      </c>
    </row>
    <row r="72" spans="1:21" x14ac:dyDescent="0.2">
      <c r="A72" s="33">
        <v>52</v>
      </c>
      <c r="B72" s="18" t="s">
        <v>37</v>
      </c>
      <c r="C72" s="3" t="s">
        <v>38</v>
      </c>
      <c r="D72" s="3">
        <v>10245</v>
      </c>
      <c r="E72" s="4">
        <v>0</v>
      </c>
      <c r="F72" s="7">
        <f t="shared" si="0"/>
        <v>0</v>
      </c>
      <c r="G72" s="4">
        <v>0</v>
      </c>
      <c r="H72" s="7">
        <f t="shared" si="1"/>
        <v>0</v>
      </c>
      <c r="I72" s="4">
        <v>0</v>
      </c>
      <c r="J72" s="9" t="str">
        <f t="shared" si="2"/>
        <v>0</v>
      </c>
      <c r="K72" s="4">
        <v>3</v>
      </c>
      <c r="L72" s="7">
        <f t="shared" si="3"/>
        <v>15</v>
      </c>
      <c r="M72" s="4">
        <v>3</v>
      </c>
      <c r="N72" s="9" t="str">
        <f t="shared" si="4"/>
        <v>20</v>
      </c>
      <c r="O72" s="4">
        <v>3</v>
      </c>
      <c r="P72" s="9" t="str">
        <f t="shared" si="5"/>
        <v>30</v>
      </c>
      <c r="Q72" s="4" t="s">
        <v>123</v>
      </c>
      <c r="R72" s="7"/>
      <c r="S72" s="4">
        <v>42</v>
      </c>
      <c r="T72" s="9" t="str">
        <f t="shared" si="6"/>
        <v>10</v>
      </c>
      <c r="U72" s="4">
        <f t="shared" si="7"/>
        <v>75</v>
      </c>
    </row>
    <row r="73" spans="1:21" x14ac:dyDescent="0.2">
      <c r="A73" s="33">
        <v>53</v>
      </c>
      <c r="B73" s="18" t="s">
        <v>47</v>
      </c>
      <c r="C73" s="3" t="s">
        <v>48</v>
      </c>
      <c r="D73" s="3">
        <v>10236</v>
      </c>
      <c r="E73" s="4">
        <v>0</v>
      </c>
      <c r="F73" s="7">
        <f t="shared" si="0"/>
        <v>0</v>
      </c>
      <c r="G73" s="4">
        <v>0</v>
      </c>
      <c r="H73" s="7">
        <f t="shared" si="1"/>
        <v>0</v>
      </c>
      <c r="I73" s="4">
        <v>0</v>
      </c>
      <c r="J73" s="9" t="str">
        <f t="shared" si="2"/>
        <v>0</v>
      </c>
      <c r="K73" s="4"/>
      <c r="L73" s="7">
        <f t="shared" si="3"/>
        <v>0</v>
      </c>
      <c r="M73" s="4">
        <v>2</v>
      </c>
      <c r="N73" s="9" t="str">
        <f t="shared" si="4"/>
        <v>10</v>
      </c>
      <c r="O73" s="4"/>
      <c r="P73" s="9" t="str">
        <f t="shared" si="5"/>
        <v>0</v>
      </c>
      <c r="Q73" s="4" t="s">
        <v>121</v>
      </c>
      <c r="R73" s="7"/>
      <c r="S73" s="4">
        <v>47</v>
      </c>
      <c r="T73" s="9" t="str">
        <f t="shared" si="6"/>
        <v>10</v>
      </c>
      <c r="U73" s="4">
        <f t="shared" si="7"/>
        <v>20</v>
      </c>
    </row>
    <row r="74" spans="1:21" ht="25.5" x14ac:dyDescent="0.2">
      <c r="A74" s="33">
        <v>54</v>
      </c>
      <c r="B74" s="19" t="s">
        <v>110</v>
      </c>
      <c r="C74" s="5" t="s">
        <v>111</v>
      </c>
      <c r="D74" s="3">
        <v>10186</v>
      </c>
      <c r="E74" s="4">
        <v>0</v>
      </c>
      <c r="F74" s="7">
        <f t="shared" si="0"/>
        <v>0</v>
      </c>
      <c r="G74" s="4">
        <v>0</v>
      </c>
      <c r="H74" s="7">
        <f t="shared" si="1"/>
        <v>0</v>
      </c>
      <c r="I74" s="4">
        <v>0</v>
      </c>
      <c r="J74" s="9" t="str">
        <f t="shared" si="2"/>
        <v>0</v>
      </c>
      <c r="K74" s="4"/>
      <c r="L74" s="7">
        <f t="shared" si="3"/>
        <v>0</v>
      </c>
      <c r="M74" s="4">
        <v>2</v>
      </c>
      <c r="N74" s="9" t="str">
        <f t="shared" si="4"/>
        <v>10</v>
      </c>
      <c r="O74" s="4"/>
      <c r="P74" s="9" t="str">
        <f t="shared" si="5"/>
        <v>0</v>
      </c>
      <c r="Q74" s="4" t="s">
        <v>123</v>
      </c>
      <c r="R74" s="7"/>
      <c r="S74" s="4">
        <v>42</v>
      </c>
      <c r="T74" s="9" t="str">
        <f t="shared" si="6"/>
        <v>10</v>
      </c>
      <c r="U74" s="4">
        <f t="shared" si="7"/>
        <v>20</v>
      </c>
    </row>
    <row r="75" spans="1:21" x14ac:dyDescent="0.2">
      <c r="A75" s="33">
        <v>55</v>
      </c>
      <c r="B75" s="18" t="s">
        <v>49</v>
      </c>
      <c r="C75" s="3" t="s">
        <v>50</v>
      </c>
      <c r="D75" s="3">
        <v>10285</v>
      </c>
      <c r="E75" s="4">
        <v>0</v>
      </c>
      <c r="F75" s="7">
        <f t="shared" si="0"/>
        <v>0</v>
      </c>
      <c r="G75" s="4">
        <v>0</v>
      </c>
      <c r="H75" s="7">
        <f t="shared" si="1"/>
        <v>0</v>
      </c>
      <c r="I75" s="4">
        <v>0</v>
      </c>
      <c r="J75" s="9" t="str">
        <f t="shared" si="2"/>
        <v>0</v>
      </c>
      <c r="K75" s="4"/>
      <c r="L75" s="7">
        <f t="shared" si="3"/>
        <v>0</v>
      </c>
      <c r="M75" s="4">
        <v>1</v>
      </c>
      <c r="N75" s="9" t="str">
        <f t="shared" si="4"/>
        <v>5</v>
      </c>
      <c r="O75" s="4"/>
      <c r="P75" s="9" t="str">
        <f t="shared" si="5"/>
        <v>0</v>
      </c>
      <c r="Q75" s="4" t="s">
        <v>123</v>
      </c>
      <c r="R75" s="7"/>
      <c r="S75" s="4">
        <v>41</v>
      </c>
      <c r="T75" s="9" t="str">
        <f t="shared" si="6"/>
        <v>10</v>
      </c>
      <c r="U75" s="4">
        <f t="shared" si="7"/>
        <v>15</v>
      </c>
    </row>
    <row r="77" spans="1:21" x14ac:dyDescent="0.2">
      <c r="C77" s="25" t="s">
        <v>128</v>
      </c>
      <c r="J77" s="11" t="s">
        <v>131</v>
      </c>
      <c r="R77" s="11" t="s">
        <v>133</v>
      </c>
    </row>
    <row r="78" spans="1:21" x14ac:dyDescent="0.2">
      <c r="C78" s="25" t="s">
        <v>129</v>
      </c>
      <c r="J78" s="11" t="s">
        <v>132</v>
      </c>
      <c r="R78" s="11" t="s">
        <v>134</v>
      </c>
    </row>
    <row r="79" spans="1:21" x14ac:dyDescent="0.2">
      <c r="C79" s="25"/>
      <c r="J79" s="11"/>
      <c r="R79" s="11"/>
    </row>
    <row r="80" spans="1:21" x14ac:dyDescent="0.2">
      <c r="C80" s="25"/>
      <c r="J80" s="11"/>
      <c r="R80" s="11"/>
    </row>
    <row r="81" spans="3:18" x14ac:dyDescent="0.2">
      <c r="C81" s="25"/>
      <c r="J81" s="11"/>
      <c r="R81" s="11"/>
    </row>
    <row r="82" spans="3:18" x14ac:dyDescent="0.2">
      <c r="C82" s="25" t="s">
        <v>130</v>
      </c>
      <c r="J82" s="11" t="s">
        <v>135</v>
      </c>
      <c r="R82" s="11" t="s">
        <v>136</v>
      </c>
    </row>
  </sheetData>
  <autoFilter ref="A6:V75"/>
  <mergeCells count="28">
    <mergeCell ref="A1:U1"/>
    <mergeCell ref="A4:U4"/>
    <mergeCell ref="A8:A12"/>
    <mergeCell ref="B8:B12"/>
    <mergeCell ref="C8:C12"/>
    <mergeCell ref="D8:D12"/>
    <mergeCell ref="A2:U2"/>
    <mergeCell ref="A3:U3"/>
    <mergeCell ref="A29:A31"/>
    <mergeCell ref="B29:B31"/>
    <mergeCell ref="C29:C31"/>
    <mergeCell ref="D29:D31"/>
    <mergeCell ref="A34:A36"/>
    <mergeCell ref="B34:B36"/>
    <mergeCell ref="C34:C36"/>
    <mergeCell ref="D34:D36"/>
    <mergeCell ref="A69:A71"/>
    <mergeCell ref="B69:B71"/>
    <mergeCell ref="C69:C71"/>
    <mergeCell ref="D69:D71"/>
    <mergeCell ref="A46:A48"/>
    <mergeCell ref="B46:B48"/>
    <mergeCell ref="C46:C48"/>
    <mergeCell ref="D46:D48"/>
    <mergeCell ref="A54:A56"/>
    <mergeCell ref="B54:B56"/>
    <mergeCell ref="C54:C56"/>
    <mergeCell ref="D54:D56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96" orientation="landscape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A4" zoomScale="90" zoomScaleNormal="90" workbookViewId="0">
      <selection activeCell="G14" sqref="G14"/>
    </sheetView>
  </sheetViews>
  <sheetFormatPr defaultRowHeight="12.75" x14ac:dyDescent="0.2"/>
  <cols>
    <col min="1" max="1" width="4" style="1" bestFit="1" customWidth="1"/>
    <col min="2" max="2" width="18.7109375" style="20" customWidth="1"/>
    <col min="3" max="3" width="13" style="1" bestFit="1" customWidth="1"/>
    <col min="4" max="4" width="10.28515625" style="1" bestFit="1" customWidth="1"/>
    <col min="5" max="5" width="8.140625" style="1" customWidth="1"/>
    <col min="6" max="6" width="8.28515625" style="8" customWidth="1"/>
    <col min="7" max="7" width="8.42578125" style="1" customWidth="1"/>
    <col min="8" max="8" width="10.85546875" style="8" bestFit="1" customWidth="1"/>
    <col min="9" max="9" width="10.42578125" style="1" bestFit="1" customWidth="1"/>
    <col min="10" max="10" width="13.28515625" style="12" bestFit="1" customWidth="1"/>
    <col min="11" max="11" width="8.140625" style="1" bestFit="1" customWidth="1"/>
    <col min="12" max="12" width="11.85546875" style="12" customWidth="1"/>
    <col min="13" max="13" width="6" style="1" customWidth="1"/>
    <col min="14" max="14" width="7.42578125" style="12" customWidth="1"/>
    <col min="15" max="15" width="10.5703125" style="1" customWidth="1"/>
    <col min="16" max="16" width="9" style="12" customWidth="1"/>
    <col min="17" max="17" width="13.140625" style="1" customWidth="1"/>
    <col min="18" max="18" width="9.28515625" style="12" customWidth="1"/>
    <col min="19" max="19" width="8.5703125" style="1" customWidth="1"/>
    <col min="20" max="20" width="8.5703125" style="10" customWidth="1"/>
    <col min="21" max="21" width="12.28515625" style="1" customWidth="1"/>
    <col min="22" max="22" width="9.140625" style="1"/>
    <col min="23" max="23" width="9.7109375" style="1" customWidth="1"/>
    <col min="24" max="16384" width="9.140625" style="1"/>
  </cols>
  <sheetData>
    <row r="1" spans="1:22" ht="18" x14ac:dyDescent="0.25">
      <c r="A1" s="43" t="s">
        <v>138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ht="18" x14ac:dyDescent="0.25">
      <c r="A2" s="43" t="s">
        <v>137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2" ht="21" customHeight="1" x14ac:dyDescent="0.25">
      <c r="A3" s="43" t="s">
        <v>127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2" ht="21" customHeight="1" x14ac:dyDescent="0.25">
      <c r="A4" s="43" t="s">
        <v>139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2" ht="21" customHeight="1" x14ac:dyDescent="0.2">
      <c r="A5" s="15"/>
      <c r="B5" s="16"/>
      <c r="C5" s="15"/>
      <c r="D5" s="15"/>
      <c r="E5" s="15"/>
      <c r="F5" s="6"/>
      <c r="G5" s="15"/>
      <c r="H5" s="6"/>
      <c r="I5" s="15"/>
      <c r="J5" s="11"/>
      <c r="K5" s="15"/>
      <c r="L5" s="11"/>
      <c r="M5" s="15"/>
      <c r="N5" s="11"/>
      <c r="O5" s="15"/>
      <c r="P5" s="11"/>
      <c r="Q5" s="15"/>
      <c r="R5" s="11"/>
      <c r="S5" s="15"/>
      <c r="U5" s="15"/>
    </row>
    <row r="6" spans="1:22" s="2" customFormat="1" ht="111" customHeight="1" x14ac:dyDescent="0.25">
      <c r="A6" s="13" t="s">
        <v>0</v>
      </c>
      <c r="B6" s="17" t="s">
        <v>1</v>
      </c>
      <c r="C6" s="13" t="s">
        <v>2</v>
      </c>
      <c r="D6" s="13" t="s">
        <v>107</v>
      </c>
      <c r="E6" s="22" t="s">
        <v>113</v>
      </c>
      <c r="F6" s="24" t="s">
        <v>114</v>
      </c>
      <c r="G6" s="22" t="s">
        <v>3</v>
      </c>
      <c r="H6" s="24" t="s">
        <v>112</v>
      </c>
      <c r="I6" s="22" t="s">
        <v>4</v>
      </c>
      <c r="J6" s="23" t="s">
        <v>115</v>
      </c>
      <c r="K6" s="22" t="s">
        <v>5</v>
      </c>
      <c r="L6" s="23" t="s">
        <v>116</v>
      </c>
      <c r="M6" s="22" t="s">
        <v>6</v>
      </c>
      <c r="N6" s="23" t="s">
        <v>117</v>
      </c>
      <c r="O6" s="22" t="s">
        <v>7</v>
      </c>
      <c r="P6" s="23" t="s">
        <v>118</v>
      </c>
      <c r="Q6" s="22" t="s">
        <v>125</v>
      </c>
      <c r="R6" s="23" t="s">
        <v>119</v>
      </c>
      <c r="S6" s="22" t="s">
        <v>8</v>
      </c>
      <c r="T6" s="23" t="s">
        <v>120</v>
      </c>
      <c r="U6" s="13" t="s">
        <v>9</v>
      </c>
    </row>
    <row r="7" spans="1:22" x14ac:dyDescent="0.2">
      <c r="A7" s="3">
        <v>1</v>
      </c>
      <c r="B7" s="18" t="s">
        <v>109</v>
      </c>
      <c r="C7" s="3" t="s">
        <v>32</v>
      </c>
      <c r="D7" s="3">
        <v>10246</v>
      </c>
      <c r="E7" s="4">
        <v>0</v>
      </c>
      <c r="F7" s="7">
        <f t="shared" ref="F7:F10" si="0">E7*17</f>
        <v>0</v>
      </c>
      <c r="G7" s="4">
        <v>0</v>
      </c>
      <c r="H7" s="7">
        <f t="shared" ref="H7:H10" si="1">E7*G7</f>
        <v>0</v>
      </c>
      <c r="I7" s="4">
        <v>0</v>
      </c>
      <c r="J7" s="9" t="str">
        <f t="shared" ref="J7:J10" si="2">IF(I7=4,30,)&amp;IF(I7=5,40,)&amp;IF(I7=6,50,)&amp;IF(I7=7,60,)&amp;IF(I7=0,0,)</f>
        <v>0</v>
      </c>
      <c r="K7" s="4"/>
      <c r="L7" s="7">
        <f t="shared" ref="L7:L10" si="3">IF(K7=3,15,0)</f>
        <v>0</v>
      </c>
      <c r="M7" s="4">
        <v>0</v>
      </c>
      <c r="N7" s="9" t="str">
        <f t="shared" ref="N7:N10" si="4">IF(M7=1,5,)&amp;IF(M7=2,10,)&amp;IF(M7=3,20,)&amp;IF(M7=0,0,)</f>
        <v>0</v>
      </c>
      <c r="O7" s="4"/>
      <c r="P7" s="9" t="str">
        <f t="shared" ref="P7:P10" si="5">IF(O7=1,10,)&amp;IF(O7=2,20,)&amp;IF(O7=3,30,)&amp;IF(O7=0,0,)</f>
        <v>0</v>
      </c>
      <c r="Q7" s="4"/>
      <c r="R7" s="7"/>
      <c r="S7" s="4">
        <v>0</v>
      </c>
      <c r="T7" s="9"/>
      <c r="U7" s="4">
        <f t="shared" ref="U7:U10" si="6">T7+R7+P7+N7+L7+J7+H7+F7</f>
        <v>0</v>
      </c>
      <c r="V7" s="1">
        <v>3</v>
      </c>
    </row>
    <row r="8" spans="1:22" x14ac:dyDescent="0.2">
      <c r="A8" s="3">
        <v>2</v>
      </c>
      <c r="B8" s="18" t="s">
        <v>70</v>
      </c>
      <c r="C8" s="3" t="s">
        <v>85</v>
      </c>
      <c r="D8" s="3">
        <v>9982</v>
      </c>
      <c r="E8" s="4">
        <v>0</v>
      </c>
      <c r="F8" s="7">
        <f t="shared" si="0"/>
        <v>0</v>
      </c>
      <c r="G8" s="4">
        <v>0</v>
      </c>
      <c r="H8" s="7">
        <f t="shared" si="1"/>
        <v>0</v>
      </c>
      <c r="I8" s="4">
        <v>0</v>
      </c>
      <c r="J8" s="9" t="str">
        <f t="shared" si="2"/>
        <v>0</v>
      </c>
      <c r="K8" s="4"/>
      <c r="L8" s="7">
        <f t="shared" si="3"/>
        <v>0</v>
      </c>
      <c r="M8" s="4"/>
      <c r="N8" s="9" t="str">
        <f t="shared" si="4"/>
        <v>0</v>
      </c>
      <c r="O8" s="4"/>
      <c r="P8" s="9" t="str">
        <f t="shared" si="5"/>
        <v>0</v>
      </c>
      <c r="Q8" s="4" t="s">
        <v>121</v>
      </c>
      <c r="R8" s="7"/>
      <c r="S8" s="4">
        <v>0</v>
      </c>
      <c r="T8" s="9">
        <v>0</v>
      </c>
      <c r="U8" s="4">
        <f t="shared" si="6"/>
        <v>0</v>
      </c>
      <c r="V8" s="1">
        <v>4</v>
      </c>
    </row>
    <row r="9" spans="1:22" x14ac:dyDescent="0.2">
      <c r="A9" s="3">
        <v>3</v>
      </c>
      <c r="B9" s="14" t="s">
        <v>69</v>
      </c>
      <c r="C9" s="3" t="s">
        <v>102</v>
      </c>
      <c r="D9" s="3">
        <v>10187</v>
      </c>
      <c r="E9" s="4">
        <v>0</v>
      </c>
      <c r="F9" s="7">
        <f t="shared" si="0"/>
        <v>0</v>
      </c>
      <c r="G9" s="4">
        <v>0</v>
      </c>
      <c r="H9" s="7">
        <f t="shared" si="1"/>
        <v>0</v>
      </c>
      <c r="I9" s="4">
        <v>0</v>
      </c>
      <c r="J9" s="9" t="str">
        <f t="shared" si="2"/>
        <v>0</v>
      </c>
      <c r="K9" s="4">
        <v>0</v>
      </c>
      <c r="L9" s="7">
        <f t="shared" si="3"/>
        <v>0</v>
      </c>
      <c r="M9" s="4">
        <v>0</v>
      </c>
      <c r="N9" s="9" t="str">
        <f t="shared" si="4"/>
        <v>0</v>
      </c>
      <c r="O9" s="4">
        <v>0</v>
      </c>
      <c r="P9" s="9" t="str">
        <f t="shared" si="5"/>
        <v>0</v>
      </c>
      <c r="Q9" s="4" t="s">
        <v>121</v>
      </c>
      <c r="R9" s="7"/>
      <c r="S9" s="4">
        <v>0</v>
      </c>
      <c r="T9" s="9">
        <v>0</v>
      </c>
      <c r="U9" s="4">
        <f t="shared" si="6"/>
        <v>0</v>
      </c>
      <c r="V9" s="1">
        <v>6</v>
      </c>
    </row>
    <row r="10" spans="1:22" x14ac:dyDescent="0.2">
      <c r="A10" s="3">
        <v>4</v>
      </c>
      <c r="B10" s="18" t="s">
        <v>76</v>
      </c>
      <c r="C10" s="3" t="s">
        <v>26</v>
      </c>
      <c r="D10" s="3">
        <v>10036</v>
      </c>
      <c r="E10" s="4">
        <v>0</v>
      </c>
      <c r="F10" s="7">
        <f t="shared" si="0"/>
        <v>0</v>
      </c>
      <c r="G10" s="4">
        <v>0</v>
      </c>
      <c r="H10" s="7">
        <f t="shared" si="1"/>
        <v>0</v>
      </c>
      <c r="I10" s="4">
        <v>0</v>
      </c>
      <c r="J10" s="9" t="str">
        <f t="shared" si="2"/>
        <v>0</v>
      </c>
      <c r="K10" s="4"/>
      <c r="L10" s="7">
        <f t="shared" si="3"/>
        <v>0</v>
      </c>
      <c r="M10" s="4">
        <v>0</v>
      </c>
      <c r="N10" s="9" t="str">
        <f t="shared" si="4"/>
        <v>0</v>
      </c>
      <c r="O10" s="4"/>
      <c r="P10" s="9" t="str">
        <f t="shared" si="5"/>
        <v>0</v>
      </c>
      <c r="Q10" s="4" t="s">
        <v>123</v>
      </c>
      <c r="R10" s="7"/>
      <c r="S10" s="4">
        <v>0</v>
      </c>
      <c r="T10" s="9">
        <v>0</v>
      </c>
      <c r="U10" s="4">
        <f t="shared" si="6"/>
        <v>0</v>
      </c>
      <c r="V10" s="1">
        <v>10</v>
      </c>
    </row>
    <row r="11" spans="1:22" x14ac:dyDescent="0.2">
      <c r="A11" s="26"/>
      <c r="B11" s="27"/>
      <c r="C11" s="26"/>
      <c r="D11" s="26"/>
      <c r="E11" s="28"/>
      <c r="F11" s="29"/>
      <c r="G11" s="28"/>
      <c r="H11" s="29"/>
      <c r="I11" s="28"/>
      <c r="J11" s="30"/>
      <c r="K11" s="28"/>
      <c r="L11" s="29"/>
      <c r="M11" s="28"/>
      <c r="N11" s="30"/>
      <c r="O11" s="28"/>
      <c r="P11" s="30"/>
      <c r="Q11" s="28"/>
      <c r="R11" s="29"/>
      <c r="S11" s="28"/>
      <c r="T11" s="30"/>
      <c r="U11" s="28"/>
    </row>
    <row r="12" spans="1:22" x14ac:dyDescent="0.2">
      <c r="A12" s="26"/>
      <c r="B12" s="27"/>
      <c r="C12" s="26"/>
      <c r="D12" s="26"/>
      <c r="E12" s="28"/>
      <c r="F12" s="29"/>
      <c r="G12" s="28"/>
      <c r="H12" s="29"/>
      <c r="I12" s="28"/>
      <c r="J12" s="30"/>
      <c r="K12" s="28"/>
      <c r="L12" s="29"/>
      <c r="M12" s="28"/>
      <c r="N12" s="30"/>
      <c r="O12" s="28"/>
      <c r="P12" s="30"/>
      <c r="Q12" s="28"/>
      <c r="R12" s="29"/>
      <c r="S12" s="28"/>
      <c r="T12" s="30"/>
      <c r="U12" s="28"/>
    </row>
    <row r="13" spans="1:22" x14ac:dyDescent="0.2">
      <c r="A13" s="26"/>
      <c r="B13" s="27"/>
      <c r="C13" s="26"/>
      <c r="D13" s="26"/>
      <c r="E13" s="28"/>
      <c r="F13" s="29"/>
      <c r="G13" s="28"/>
      <c r="H13" s="29"/>
      <c r="I13" s="28"/>
      <c r="J13" s="30"/>
      <c r="K13" s="28"/>
      <c r="L13" s="29"/>
      <c r="M13" s="28"/>
      <c r="N13" s="30"/>
      <c r="O13" s="28"/>
      <c r="P13" s="30"/>
      <c r="Q13" s="28"/>
      <c r="R13" s="29"/>
      <c r="S13" s="28"/>
      <c r="T13" s="30"/>
      <c r="U13" s="28"/>
    </row>
    <row r="15" spans="1:22" x14ac:dyDescent="0.2">
      <c r="C15" s="25" t="s">
        <v>128</v>
      </c>
      <c r="J15" s="11" t="s">
        <v>131</v>
      </c>
      <c r="R15" s="11" t="s">
        <v>133</v>
      </c>
    </row>
    <row r="16" spans="1:22" x14ac:dyDescent="0.2">
      <c r="C16" s="25" t="s">
        <v>129</v>
      </c>
      <c r="J16" s="11" t="s">
        <v>132</v>
      </c>
      <c r="R16" s="11" t="s">
        <v>134</v>
      </c>
    </row>
    <row r="17" spans="3:18" x14ac:dyDescent="0.2">
      <c r="C17" s="25"/>
      <c r="J17" s="11"/>
      <c r="R17" s="11"/>
    </row>
    <row r="18" spans="3:18" x14ac:dyDescent="0.2">
      <c r="C18" s="25"/>
      <c r="J18" s="11"/>
      <c r="R18" s="11"/>
    </row>
    <row r="19" spans="3:18" x14ac:dyDescent="0.2">
      <c r="C19" s="25"/>
      <c r="J19" s="11"/>
      <c r="R19" s="11"/>
    </row>
    <row r="20" spans="3:18" x14ac:dyDescent="0.2">
      <c r="C20" s="25" t="s">
        <v>130</v>
      </c>
      <c r="J20" s="11" t="s">
        <v>135</v>
      </c>
      <c r="R20" s="11" t="s">
        <v>136</v>
      </c>
    </row>
  </sheetData>
  <autoFilter ref="A6:V10"/>
  <mergeCells count="4">
    <mergeCell ref="A1:U1"/>
    <mergeCell ref="A2:U2"/>
    <mergeCell ref="A3:U3"/>
    <mergeCell ref="A4:U4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96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5</vt:i4>
      </vt:variant>
    </vt:vector>
  </HeadingPairs>
  <TitlesOfParts>
    <vt:vector size="8" baseType="lpstr">
      <vt:lpstr>ΜΕΡΙΚΗ</vt:lpstr>
      <vt:lpstr>ΠΛΗΡΗΣ</vt:lpstr>
      <vt:lpstr>ΑΠΟΡΡΙΠΤΕΟΙ</vt:lpstr>
      <vt:lpstr>ΑΠΟΡΡΙΠΤΕΟΙ!Print_Area</vt:lpstr>
      <vt:lpstr>ΠΛΗΡΗΣ!Print_Area</vt:lpstr>
      <vt:lpstr>ΑΠΟΡΡΙΠΤΕΟΙ!Print_Titles</vt:lpstr>
      <vt:lpstr>ΜΕΡΙΚΗ!Print_Titles</vt:lpstr>
      <vt:lpstr>ΠΛΗΡΗΣ!Print_Titles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Fragou</dc:creator>
  <cp:lastModifiedBy>user10</cp:lastModifiedBy>
  <cp:lastPrinted>2020-09-04T10:12:24Z</cp:lastPrinted>
  <dcterms:created xsi:type="dcterms:W3CDTF">2020-08-28T08:16:23Z</dcterms:created>
  <dcterms:modified xsi:type="dcterms:W3CDTF">2020-09-04T10:42:05Z</dcterms:modified>
</cp:coreProperties>
</file>