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5\Desktop\"/>
    </mc:Choice>
  </mc:AlternateContent>
  <bookViews>
    <workbookView xWindow="0" yWindow="0" windowWidth="25125" windowHeight="12135" activeTab="2"/>
  </bookViews>
  <sheets>
    <sheet name="ΜΕΡΙΚΗ" sheetId="1" r:id="rId1"/>
    <sheet name="ΠΛΗΡΗ" sheetId="2" r:id="rId2"/>
    <sheet name="ΑΠΟΡΡΙΠΤΕΟΙ" sheetId="3" r:id="rId3"/>
  </sheets>
  <calcPr calcId="152511" iterateDelta="1E-4"/>
</workbook>
</file>

<file path=xl/calcChain.xml><?xml version="1.0" encoding="utf-8"?>
<calcChain xmlns="http://schemas.openxmlformats.org/spreadsheetml/2006/main">
  <c r="R8" i="3" l="1"/>
  <c r="P8" i="3"/>
  <c r="N8" i="3"/>
  <c r="L8" i="3"/>
  <c r="J8" i="3"/>
  <c r="H8" i="3"/>
  <c r="F8" i="3"/>
  <c r="R7" i="3"/>
  <c r="P7" i="3"/>
  <c r="N7" i="3"/>
  <c r="L7" i="3"/>
  <c r="J7" i="3"/>
  <c r="H7" i="3"/>
  <c r="F7" i="3"/>
  <c r="W8" i="3" l="1"/>
  <c r="W7" i="3"/>
  <c r="L23" i="2"/>
  <c r="F40" i="2"/>
  <c r="F7" i="2"/>
  <c r="H7" i="2"/>
  <c r="L7" i="2"/>
  <c r="N7" i="2"/>
  <c r="P7" i="2"/>
  <c r="R7" i="2"/>
  <c r="H8" i="2"/>
  <c r="J8" i="2"/>
  <c r="L8" i="2"/>
  <c r="N8" i="2"/>
  <c r="P8" i="2"/>
  <c r="R8" i="2"/>
  <c r="F9" i="2"/>
  <c r="H9" i="2"/>
  <c r="J9" i="2"/>
  <c r="L9" i="2"/>
  <c r="N9" i="2"/>
  <c r="P9" i="2"/>
  <c r="R9" i="2"/>
  <c r="F10" i="2"/>
  <c r="H10" i="2"/>
  <c r="L10" i="2"/>
  <c r="N10" i="2"/>
  <c r="P10" i="2"/>
  <c r="R10" i="2"/>
  <c r="F11" i="2"/>
  <c r="H11" i="2"/>
  <c r="L11" i="2"/>
  <c r="N11" i="2"/>
  <c r="P11" i="2"/>
  <c r="R11" i="2"/>
  <c r="F12" i="2"/>
  <c r="H12" i="2"/>
  <c r="J12" i="2"/>
  <c r="L12" i="2"/>
  <c r="N12" i="2"/>
  <c r="P12" i="2"/>
  <c r="R12" i="2"/>
  <c r="F13" i="2"/>
  <c r="H13" i="2"/>
  <c r="L13" i="2"/>
  <c r="N13" i="2"/>
  <c r="P13" i="2"/>
  <c r="R13" i="2"/>
  <c r="F14" i="2"/>
  <c r="H14" i="2"/>
  <c r="J14" i="2"/>
  <c r="L14" i="2"/>
  <c r="N14" i="2"/>
  <c r="P14" i="2"/>
  <c r="R14" i="2"/>
  <c r="F15" i="2"/>
  <c r="H15" i="2"/>
  <c r="J15" i="2"/>
  <c r="L15" i="2"/>
  <c r="N15" i="2"/>
  <c r="P15" i="2"/>
  <c r="R15" i="2"/>
  <c r="F16" i="2"/>
  <c r="H16" i="2"/>
  <c r="J16" i="2"/>
  <c r="L16" i="2"/>
  <c r="N16" i="2"/>
  <c r="P16" i="2"/>
  <c r="R16" i="2"/>
  <c r="F17" i="2"/>
  <c r="H17" i="2"/>
  <c r="J17" i="2"/>
  <c r="L17" i="2"/>
  <c r="N17" i="2"/>
  <c r="P17" i="2"/>
  <c r="R17" i="2"/>
  <c r="F18" i="2"/>
  <c r="H18" i="2"/>
  <c r="J18" i="2"/>
  <c r="L18" i="2"/>
  <c r="N18" i="2"/>
  <c r="P18" i="2"/>
  <c r="R18" i="2"/>
  <c r="F19" i="2"/>
  <c r="H19" i="2"/>
  <c r="J19" i="2"/>
  <c r="L19" i="2"/>
  <c r="N19" i="2"/>
  <c r="P19" i="2"/>
  <c r="R19" i="2"/>
  <c r="F20" i="2"/>
  <c r="H20" i="2"/>
  <c r="J20" i="2"/>
  <c r="L20" i="2"/>
  <c r="N20" i="2"/>
  <c r="P20" i="2"/>
  <c r="R20" i="2"/>
  <c r="F21" i="2"/>
  <c r="H21" i="2"/>
  <c r="J21" i="2"/>
  <c r="L21" i="2"/>
  <c r="N21" i="2"/>
  <c r="P21" i="2"/>
  <c r="R21" i="2"/>
  <c r="F22" i="2"/>
  <c r="H22" i="2"/>
  <c r="L22" i="2"/>
  <c r="N22" i="2"/>
  <c r="P22" i="2"/>
  <c r="R22" i="2"/>
  <c r="F23" i="2"/>
  <c r="H23" i="2"/>
  <c r="J23" i="2"/>
  <c r="N23" i="2"/>
  <c r="P23" i="2"/>
  <c r="R23" i="2"/>
  <c r="F24" i="2"/>
  <c r="H24" i="2"/>
  <c r="J24" i="2"/>
  <c r="L24" i="2"/>
  <c r="N24" i="2"/>
  <c r="P24" i="2"/>
  <c r="R24" i="2"/>
  <c r="F25" i="2"/>
  <c r="H25" i="2"/>
  <c r="J25" i="2"/>
  <c r="L25" i="2"/>
  <c r="N25" i="2"/>
  <c r="P25" i="2"/>
  <c r="R25" i="2"/>
  <c r="F26" i="2"/>
  <c r="H26" i="2"/>
  <c r="J26" i="2"/>
  <c r="L26" i="2"/>
  <c r="N26" i="2"/>
  <c r="P26" i="2"/>
  <c r="R26" i="2"/>
  <c r="F27" i="2"/>
  <c r="H27" i="2"/>
  <c r="J27" i="2"/>
  <c r="L27" i="2"/>
  <c r="N27" i="2"/>
  <c r="P27" i="2"/>
  <c r="R27" i="2"/>
  <c r="F28" i="2"/>
  <c r="H28" i="2"/>
  <c r="L28" i="2"/>
  <c r="N28" i="2"/>
  <c r="P28" i="2"/>
  <c r="R28" i="2"/>
  <c r="F29" i="2"/>
  <c r="H29" i="2"/>
  <c r="J29" i="2"/>
  <c r="L29" i="2"/>
  <c r="N29" i="2"/>
  <c r="P29" i="2"/>
  <c r="R29" i="2"/>
  <c r="F30" i="2"/>
  <c r="H30" i="2"/>
  <c r="J30" i="2"/>
  <c r="L30" i="2"/>
  <c r="N30" i="2"/>
  <c r="P30" i="2"/>
  <c r="R30" i="2"/>
  <c r="F31" i="2"/>
  <c r="H31" i="2"/>
  <c r="J31" i="2"/>
  <c r="N31" i="2"/>
  <c r="P31" i="2"/>
  <c r="R31" i="2"/>
  <c r="F32" i="2"/>
  <c r="H32" i="2"/>
  <c r="L32" i="2"/>
  <c r="N32" i="2"/>
  <c r="P32" i="2"/>
  <c r="R32" i="2"/>
  <c r="F33" i="2"/>
  <c r="H33" i="2"/>
  <c r="J33" i="2"/>
  <c r="L33" i="2"/>
  <c r="N33" i="2"/>
  <c r="P33" i="2"/>
  <c r="R33" i="2"/>
  <c r="F34" i="2"/>
  <c r="H34" i="2"/>
  <c r="J34" i="2"/>
  <c r="L34" i="2"/>
  <c r="N34" i="2"/>
  <c r="P34" i="2"/>
  <c r="R34" i="2"/>
  <c r="F35" i="2"/>
  <c r="H35" i="2"/>
  <c r="L35" i="2"/>
  <c r="N35" i="2"/>
  <c r="P35" i="2"/>
  <c r="R35" i="2"/>
  <c r="F36" i="2"/>
  <c r="H36" i="2"/>
  <c r="J36" i="2"/>
  <c r="L36" i="2"/>
  <c r="N36" i="2"/>
  <c r="P36" i="2"/>
  <c r="R36" i="2"/>
  <c r="F37" i="2"/>
  <c r="H37" i="2"/>
  <c r="J37" i="2"/>
  <c r="L37" i="2"/>
  <c r="N37" i="2"/>
  <c r="P37" i="2"/>
  <c r="R37" i="2"/>
  <c r="F38" i="2"/>
  <c r="H38" i="2"/>
  <c r="J38" i="2"/>
  <c r="L38" i="2"/>
  <c r="N38" i="2"/>
  <c r="P38" i="2"/>
  <c r="R38" i="2"/>
  <c r="F39" i="2"/>
  <c r="H39" i="2"/>
  <c r="J39" i="2"/>
  <c r="L39" i="2"/>
  <c r="N39" i="2"/>
  <c r="P39" i="2"/>
  <c r="R39" i="2"/>
  <c r="H40" i="2"/>
  <c r="L40" i="2"/>
  <c r="N40" i="2"/>
  <c r="P40" i="2"/>
  <c r="R40" i="2"/>
  <c r="F41" i="2"/>
  <c r="H41" i="2"/>
  <c r="J41" i="2"/>
  <c r="L41" i="2"/>
  <c r="N41" i="2"/>
  <c r="P41" i="2"/>
  <c r="R41" i="2"/>
  <c r="H42" i="2"/>
  <c r="L42" i="2"/>
  <c r="N42" i="2"/>
  <c r="P42" i="2"/>
  <c r="R42" i="2"/>
  <c r="F43" i="2"/>
  <c r="H43" i="2"/>
  <c r="J43" i="2"/>
  <c r="L43" i="2"/>
  <c r="N43" i="2"/>
  <c r="P43" i="2"/>
  <c r="R43" i="2"/>
  <c r="F44" i="2"/>
  <c r="H44" i="2"/>
  <c r="J44" i="2"/>
  <c r="L44" i="2"/>
  <c r="N44" i="2"/>
  <c r="P44" i="2"/>
  <c r="R44" i="2"/>
  <c r="F45" i="2"/>
  <c r="H45" i="2"/>
  <c r="L45" i="2"/>
  <c r="N45" i="2"/>
  <c r="P45" i="2"/>
  <c r="R45" i="2"/>
  <c r="F46" i="2"/>
  <c r="H46" i="2"/>
  <c r="L46" i="2"/>
  <c r="N46" i="2"/>
  <c r="P46" i="2"/>
  <c r="R46" i="2"/>
  <c r="F47" i="2"/>
  <c r="H47" i="2"/>
  <c r="J47" i="2"/>
  <c r="L47" i="2"/>
  <c r="N47" i="2"/>
  <c r="P47" i="2"/>
  <c r="R47" i="2"/>
  <c r="F48" i="2"/>
  <c r="H48" i="2"/>
  <c r="J48" i="2"/>
  <c r="L48" i="2"/>
  <c r="N48" i="2"/>
  <c r="P48" i="2"/>
  <c r="R48" i="2"/>
  <c r="F49" i="2"/>
  <c r="H49" i="2"/>
  <c r="J49" i="2"/>
  <c r="L49" i="2"/>
  <c r="N49" i="2"/>
  <c r="P49" i="2"/>
  <c r="R49" i="2"/>
  <c r="F50" i="2"/>
  <c r="H50" i="2"/>
  <c r="J50" i="2"/>
  <c r="L50" i="2"/>
  <c r="N50" i="2"/>
  <c r="P50" i="2"/>
  <c r="R50" i="2"/>
  <c r="F51" i="2"/>
  <c r="H51" i="2"/>
  <c r="L51" i="2"/>
  <c r="N51" i="2"/>
  <c r="P51" i="2"/>
  <c r="R51" i="2"/>
  <c r="F52" i="2"/>
  <c r="H52" i="2"/>
  <c r="J52" i="2"/>
  <c r="L52" i="2"/>
  <c r="N52" i="2"/>
  <c r="P52" i="2"/>
  <c r="R52" i="2"/>
  <c r="F53" i="2"/>
  <c r="H53" i="2"/>
  <c r="J53" i="2"/>
  <c r="L53" i="2"/>
  <c r="N53" i="2"/>
  <c r="P53" i="2"/>
  <c r="R53" i="2"/>
  <c r="F54" i="2"/>
  <c r="H54" i="2"/>
  <c r="J54" i="2"/>
  <c r="L54" i="2"/>
  <c r="N54" i="2"/>
  <c r="P54" i="2"/>
  <c r="R54" i="2"/>
  <c r="F7" i="1"/>
  <c r="H7" i="1"/>
  <c r="J7" i="1"/>
  <c r="L7" i="1"/>
  <c r="N7" i="1"/>
  <c r="P7" i="1"/>
  <c r="R7" i="1"/>
  <c r="F8" i="1"/>
  <c r="H8" i="1"/>
  <c r="L8" i="1"/>
  <c r="N8" i="1"/>
  <c r="P8" i="1"/>
  <c r="R8" i="1"/>
  <c r="F9" i="1"/>
  <c r="H9" i="1"/>
  <c r="J9" i="1"/>
  <c r="L9" i="1"/>
  <c r="N9" i="1"/>
  <c r="P9" i="1"/>
  <c r="R9" i="1"/>
  <c r="H10" i="1"/>
  <c r="L10" i="1"/>
  <c r="N10" i="1"/>
  <c r="P10" i="1"/>
  <c r="R10" i="1"/>
  <c r="F11" i="1"/>
  <c r="H11" i="1"/>
  <c r="L11" i="1"/>
  <c r="N11" i="1"/>
  <c r="P11" i="1"/>
  <c r="R11" i="1"/>
  <c r="F12" i="1"/>
  <c r="H12" i="1"/>
  <c r="J12" i="1"/>
  <c r="L12" i="1"/>
  <c r="N12" i="1"/>
  <c r="P12" i="1"/>
  <c r="R12" i="1"/>
  <c r="F13" i="1"/>
  <c r="H13" i="1"/>
  <c r="L13" i="1"/>
  <c r="N13" i="1"/>
  <c r="P13" i="1"/>
  <c r="R13" i="1"/>
  <c r="F14" i="1"/>
  <c r="H14" i="1"/>
  <c r="J14" i="1"/>
  <c r="L14" i="1"/>
  <c r="N14" i="1"/>
  <c r="P14" i="1"/>
  <c r="R14" i="1"/>
  <c r="F15" i="1"/>
  <c r="H15" i="1"/>
  <c r="J15" i="1"/>
  <c r="L15" i="1"/>
  <c r="N15" i="1"/>
  <c r="P15" i="1"/>
  <c r="R15" i="1"/>
  <c r="F16" i="1"/>
  <c r="H16" i="1"/>
  <c r="J16" i="1"/>
  <c r="L16" i="1"/>
  <c r="N16" i="1"/>
  <c r="P16" i="1"/>
  <c r="R16" i="1"/>
  <c r="F17" i="1"/>
  <c r="H17" i="1"/>
  <c r="J17" i="1"/>
  <c r="L17" i="1"/>
  <c r="N17" i="1"/>
  <c r="P17" i="1"/>
  <c r="R17" i="1"/>
  <c r="F18" i="1"/>
  <c r="H18" i="1"/>
  <c r="J18" i="1"/>
  <c r="L18" i="1"/>
  <c r="N18" i="1"/>
  <c r="P18" i="1"/>
  <c r="R18" i="1"/>
  <c r="F19" i="1"/>
  <c r="H19" i="1"/>
  <c r="J19" i="1"/>
  <c r="L19" i="1"/>
  <c r="N19" i="1"/>
  <c r="P19" i="1"/>
  <c r="R19" i="1"/>
  <c r="F20" i="1"/>
  <c r="H20" i="1"/>
  <c r="J20" i="1"/>
  <c r="L20" i="1"/>
  <c r="N20" i="1"/>
  <c r="P20" i="1"/>
  <c r="R20" i="1"/>
  <c r="F21" i="1"/>
  <c r="H21" i="1"/>
  <c r="J21" i="1"/>
  <c r="L21" i="1"/>
  <c r="N21" i="1"/>
  <c r="P21" i="1"/>
  <c r="R21" i="1"/>
  <c r="F22" i="1"/>
  <c r="H22" i="1"/>
  <c r="L22" i="1"/>
  <c r="N22" i="1"/>
  <c r="P22" i="1"/>
  <c r="R22" i="1"/>
  <c r="F23" i="1"/>
  <c r="H23" i="1"/>
  <c r="L23" i="1"/>
  <c r="N23" i="1"/>
  <c r="P23" i="1"/>
  <c r="R23" i="1"/>
  <c r="F24" i="1"/>
  <c r="H24" i="1"/>
  <c r="J24" i="1"/>
  <c r="L24" i="1"/>
  <c r="N24" i="1"/>
  <c r="P24" i="1"/>
  <c r="R24" i="1"/>
  <c r="F25" i="1"/>
  <c r="H25" i="1"/>
  <c r="J25" i="1"/>
  <c r="L25" i="1"/>
  <c r="N25" i="1"/>
  <c r="P25" i="1"/>
  <c r="R25" i="1"/>
  <c r="F26" i="1"/>
  <c r="H26" i="1"/>
  <c r="J26" i="1"/>
  <c r="L26" i="1"/>
  <c r="N26" i="1"/>
  <c r="P26" i="1"/>
  <c r="R26" i="1"/>
  <c r="F27" i="1"/>
  <c r="H27" i="1"/>
  <c r="J27" i="1"/>
  <c r="L27" i="1"/>
  <c r="N27" i="1"/>
  <c r="P27" i="1"/>
  <c r="R27" i="1"/>
  <c r="F28" i="1"/>
  <c r="H28" i="1"/>
  <c r="J28" i="1"/>
  <c r="L28" i="1"/>
  <c r="N28" i="1"/>
  <c r="P28" i="1"/>
  <c r="R28" i="1"/>
  <c r="F29" i="1"/>
  <c r="H29" i="1"/>
  <c r="L29" i="1"/>
  <c r="P29" i="1"/>
  <c r="R29" i="1"/>
  <c r="F30" i="1"/>
  <c r="H30" i="1"/>
  <c r="J30" i="1"/>
  <c r="L30" i="1"/>
  <c r="N30" i="1"/>
  <c r="P30" i="1"/>
  <c r="R30" i="1"/>
  <c r="F31" i="1"/>
  <c r="H31" i="1"/>
  <c r="J31" i="1"/>
  <c r="L31" i="1"/>
  <c r="N31" i="1"/>
  <c r="P31" i="1"/>
  <c r="R31" i="1"/>
  <c r="F32" i="1"/>
  <c r="H32" i="1"/>
  <c r="L32" i="1"/>
  <c r="N32" i="1"/>
  <c r="P32" i="1"/>
  <c r="R32" i="1"/>
  <c r="F33" i="1"/>
  <c r="H33" i="1"/>
  <c r="J33" i="1"/>
  <c r="L33" i="1"/>
  <c r="N33" i="1"/>
  <c r="P33" i="1"/>
  <c r="R33" i="1"/>
  <c r="F34" i="1"/>
  <c r="H34" i="1"/>
  <c r="J34" i="1"/>
  <c r="L34" i="1"/>
  <c r="N34" i="1"/>
  <c r="P34" i="1"/>
  <c r="R34" i="1"/>
  <c r="F35" i="1"/>
  <c r="H35" i="1"/>
  <c r="J35" i="1"/>
  <c r="L35" i="1"/>
  <c r="N35" i="1"/>
  <c r="P35" i="1"/>
  <c r="R35" i="1"/>
  <c r="F36" i="1"/>
  <c r="H36" i="1"/>
  <c r="L36" i="1"/>
  <c r="N36" i="1"/>
  <c r="P36" i="1"/>
  <c r="R36" i="1"/>
  <c r="F37" i="1"/>
  <c r="H37" i="1"/>
  <c r="J37" i="1"/>
  <c r="L37" i="1"/>
  <c r="N37" i="1"/>
  <c r="P37" i="1"/>
  <c r="R37" i="1"/>
  <c r="F38" i="1"/>
  <c r="H38" i="1"/>
  <c r="J38" i="1"/>
  <c r="L38" i="1"/>
  <c r="N38" i="1"/>
  <c r="P38" i="1"/>
  <c r="R38" i="1"/>
  <c r="F39" i="1"/>
  <c r="H39" i="1"/>
  <c r="J39" i="1"/>
  <c r="L39" i="1"/>
  <c r="N39" i="1"/>
  <c r="P39" i="1"/>
  <c r="R39" i="1"/>
  <c r="F40" i="1"/>
  <c r="H40" i="1"/>
  <c r="J40" i="1"/>
  <c r="L40" i="1"/>
  <c r="N40" i="1"/>
  <c r="P40" i="1"/>
  <c r="R40" i="1"/>
  <c r="H41" i="1"/>
  <c r="L41" i="1"/>
  <c r="N41" i="1"/>
  <c r="P41" i="1"/>
  <c r="R41" i="1"/>
  <c r="F42" i="1"/>
  <c r="H42" i="1"/>
  <c r="J42" i="1"/>
  <c r="L42" i="1"/>
  <c r="N42" i="1"/>
  <c r="P42" i="1"/>
  <c r="R42" i="1"/>
  <c r="F43" i="1"/>
  <c r="H43" i="1"/>
  <c r="L43" i="1"/>
  <c r="N43" i="1"/>
  <c r="P43" i="1"/>
  <c r="R43" i="1"/>
  <c r="F44" i="1"/>
  <c r="H44" i="1"/>
  <c r="L44" i="1"/>
  <c r="N44" i="1"/>
  <c r="P44" i="1"/>
  <c r="R44" i="1"/>
  <c r="F45" i="1"/>
  <c r="H45" i="1"/>
  <c r="J45" i="1"/>
  <c r="L45" i="1"/>
  <c r="N45" i="1"/>
  <c r="P45" i="1"/>
  <c r="R45" i="1"/>
  <c r="F46" i="1"/>
  <c r="H46" i="1"/>
  <c r="J46" i="1"/>
  <c r="L46" i="1"/>
  <c r="N46" i="1"/>
  <c r="P46" i="1"/>
  <c r="R46" i="1"/>
  <c r="F47" i="1"/>
  <c r="H47" i="1"/>
  <c r="N47" i="1"/>
  <c r="P47" i="1"/>
  <c r="R47" i="1"/>
  <c r="F48" i="1"/>
  <c r="H48" i="1"/>
  <c r="J48" i="1"/>
  <c r="L48" i="1"/>
  <c r="N48" i="1"/>
  <c r="P48" i="1"/>
  <c r="R48" i="1"/>
  <c r="F49" i="1"/>
  <c r="H49" i="1"/>
  <c r="L49" i="1"/>
  <c r="N49" i="1"/>
  <c r="P49" i="1"/>
  <c r="R49" i="1"/>
  <c r="F50" i="1"/>
  <c r="H50" i="1"/>
  <c r="J50" i="1"/>
  <c r="L50" i="1"/>
  <c r="N50" i="1"/>
  <c r="P50" i="1"/>
  <c r="R50" i="1"/>
  <c r="W41" i="1" l="1"/>
  <c r="W40" i="1"/>
  <c r="W11" i="1"/>
  <c r="W35" i="1"/>
  <c r="W7" i="2"/>
  <c r="W17" i="2"/>
  <c r="W38" i="1"/>
  <c r="W44" i="1"/>
  <c r="W54" i="2"/>
  <c r="W48" i="2"/>
  <c r="W45" i="2"/>
  <c r="W42" i="2"/>
  <c r="W40" i="2"/>
  <c r="W14" i="2"/>
  <c r="W50" i="1"/>
  <c r="W47" i="1"/>
  <c r="W45" i="1"/>
  <c r="W9" i="1"/>
  <c r="W44" i="2"/>
  <c r="W46" i="1"/>
  <c r="W18" i="1"/>
  <c r="W22" i="1"/>
  <c r="W19" i="1"/>
  <c r="W49" i="2"/>
  <c r="W46" i="2"/>
  <c r="W26" i="1"/>
  <c r="W16" i="1"/>
  <c r="W7" i="1"/>
  <c r="W53" i="2"/>
  <c r="W47" i="2"/>
  <c r="W36" i="2"/>
  <c r="W9" i="2"/>
  <c r="W52" i="2"/>
  <c r="W51" i="2"/>
  <c r="W50" i="2"/>
  <c r="W43" i="2"/>
  <c r="W41" i="2"/>
  <c r="W39" i="2"/>
  <c r="W38" i="2"/>
  <c r="W34" i="2"/>
  <c r="W32" i="2"/>
  <c r="W30" i="2"/>
  <c r="W29" i="2"/>
  <c r="W28" i="2"/>
  <c r="W26" i="2"/>
  <c r="W24" i="2"/>
  <c r="W22" i="2"/>
  <c r="W20" i="2"/>
  <c r="W18" i="2"/>
  <c r="W15" i="2"/>
  <c r="W8" i="2"/>
  <c r="W11" i="2"/>
  <c r="W37" i="2"/>
  <c r="W33" i="2"/>
  <c r="W27" i="2"/>
  <c r="W23" i="2"/>
  <c r="W19" i="2"/>
  <c r="W13" i="2"/>
  <c r="W10" i="2"/>
  <c r="W35" i="2"/>
  <c r="W25" i="2"/>
  <c r="W21" i="2"/>
  <c r="W16" i="2"/>
  <c r="W12" i="2"/>
  <c r="W49" i="1"/>
  <c r="W48" i="1"/>
  <c r="W43" i="1"/>
  <c r="W42" i="1"/>
  <c r="W39" i="1"/>
  <c r="W37" i="1"/>
  <c r="W36" i="1"/>
  <c r="W34" i="1"/>
  <c r="W33" i="1"/>
  <c r="W32" i="1"/>
  <c r="W31" i="1"/>
  <c r="W30" i="1"/>
  <c r="W29" i="1"/>
  <c r="W28" i="1"/>
  <c r="W27" i="1"/>
  <c r="W25" i="1"/>
  <c r="W24" i="1"/>
  <c r="W23" i="1"/>
  <c r="W21" i="1"/>
  <c r="W20" i="1"/>
  <c r="W17" i="1"/>
  <c r="W15" i="1"/>
  <c r="W14" i="1"/>
  <c r="W13" i="1"/>
  <c r="W12" i="1"/>
  <c r="W10" i="1"/>
  <c r="W8" i="1"/>
</calcChain>
</file>

<file path=xl/sharedStrings.xml><?xml version="1.0" encoding="utf-8"?>
<sst xmlns="http://schemas.openxmlformats.org/spreadsheetml/2006/main" count="389" uniqueCount="147">
  <si>
    <t xml:space="preserve">ΔΗΜΟΣ ΜΑΝΔΡΑΣ-ΕΙΔΥΛΛΙΑΣ </t>
  </si>
  <si>
    <t>ΠΡΟΣΩΡΙΝΟΣ ΠΙΝΑΚΑΣ ΚΑΤΑΤΑΞΗΣ ΜΕΡΙΚΗΣ ΑΠΑΣΧΟΛΗΣΗΣ)</t>
  </si>
  <si>
    <t>ΣΧΟΛΙΚΩΝ ΚΑΘΑΡΙΣΤΩΝ/ΡΙΩΝ 2022-23</t>
  </si>
  <si>
    <t>Α/Α</t>
  </si>
  <si>
    <t>ΕΠΩΝΥΜΟ</t>
  </si>
  <si>
    <t xml:space="preserve">ΟΝΟΜΑ </t>
  </si>
  <si>
    <t>ΕΜΠΕΙΡΙΑ ΜΗΝΕΣ ΑΠΌ 9ο 2020</t>
  </si>
  <si>
    <t>ΕΜΠΕΙΡΙΑ                 Χ17 ΜΟΡΙΑ      ΑΠΌ 9ο 2020</t>
  </si>
  <si>
    <t>ΕΜΠΕΙΡΙΑ ΜΗΝΕΣ ΜΕΧΡΙ 6ο 2020</t>
  </si>
  <si>
    <t>ΕΜΠΕΙΡΙΑ                 Χ17 ΜΟΡΙΑ     ΜΕΧΡΙ 6ο 2020</t>
  </si>
  <si>
    <t>ΕΜΠΕΙΡΙΑ ΑΝΑ ΑΙΘΟΥΣΑ</t>
  </si>
  <si>
    <t>ΕΜΠΕΙΡΙΑ (ΑΙΘΟΥΣΕΣ)Χ ΕΜΠΕΙΡΙΑ ΜΗΝΕΣ ΜΟΡΙΑ</t>
  </si>
  <si>
    <t>ΠΟΛΥΤΕΚΝΟΙ ή ΤΕΚΝΟ ΠΟΛΥΤΕΚΝΗΣ ΟΙΚΟΓΕΝΕΙΑΣ</t>
  </si>
  <si>
    <t>ΠΟΛΥΤΕΚΝΟΙ ή ΤΕΚΝΟ ΠΟΛΥΤΕΚΝΗΣ ΟΙΚΟΓΕΝΕΙΑΣ ΜΟΡΙΑ</t>
  </si>
  <si>
    <t>ΤΡΙΤΕΚΝΟΙ ή ΤΕΚΝΟ ΤΡΙΤΕΚΝΗΣ ΟΙΚΟΓΕΝΕΙΑΣ</t>
  </si>
  <si>
    <t>ΤΡΙΤΕΚΝΟΙ ή ΤΕΚΝΟ ΤΡΙΤΕΚΝΗΣ ΟΙΚΟΓΕΝΕΙΑΣ ΜΟΡΙΑ</t>
  </si>
  <si>
    <t>ΑΝΗΛΙΚΑ ΤΕΚΝΑ</t>
  </si>
  <si>
    <t>ΑΝΗΛΙΚΑ ΤΕΚΝΑ ΜΟΡΙΑ</t>
  </si>
  <si>
    <t>ΜΟΝΟΓΟΝΕΑΣ ή ΤΕΚΝΟ ΜΟΝΟΓΟΝΕΪΚΗΣ ΟΙΚΟΓΕΝΕΙΑΣ</t>
  </si>
  <si>
    <t>ΜΟΝΟΓΟΝΕΑΣ ή ΤΕΚΝΟ ΜΟΝΟΓΟΝΕΪΚΗΣ ΟΙΚΟΓΕΝΕΙΑΣ ΜΟΡΙΑ</t>
  </si>
  <si>
    <t>ΠΛΗΡΗΣ (Π)   ΜΕΡΙΚΗ (Μ)</t>
  </si>
  <si>
    <t>ΑΝΑΠΗΡΙΑ ΓΟΝΕΑ, ΤΕΚΝΟΥ, ΑΔΕΡΦΟΥ ή ΣΥΖΗΓΟΥ ΜΟΡΙΑ</t>
  </si>
  <si>
    <t>ΗΛΙΚΙΑ</t>
  </si>
  <si>
    <t>ΗΛΙΚΙΑ ΜΟΡΙΑ</t>
  </si>
  <si>
    <t>ΣΥΝΟΛΟ</t>
  </si>
  <si>
    <t>ΕΥΑΓΓΕΛΙΑ</t>
  </si>
  <si>
    <t>ΑΡΓΥΡΙΟΥ</t>
  </si>
  <si>
    <t>ΕΙΡΗΝΗ</t>
  </si>
  <si>
    <t>ΜΕΙΝΤΑΝΗ</t>
  </si>
  <si>
    <t>ΧΡΥΣΑΝΘΗ</t>
  </si>
  <si>
    <t>ΒΑΣΙΛΙΚΗ</t>
  </si>
  <si>
    <t>ΛΑΖΑΡΟΥ</t>
  </si>
  <si>
    <t>ΜΑΡΙΑ</t>
  </si>
  <si>
    <t>ΜΙΧΑΗΛ</t>
  </si>
  <si>
    <t>ΑΙΜΙΛΙΑ</t>
  </si>
  <si>
    <t>ΠΑΠΑΝΙΚΟΛΑΟ</t>
  </si>
  <si>
    <t>ΣΔΟΥΚΟΥ</t>
  </si>
  <si>
    <t>ΣΟΦΙΑ</t>
  </si>
  <si>
    <t>ΤΣΑΜΟΥ</t>
  </si>
  <si>
    <t>ΑΝΤΩΝΙΑ</t>
  </si>
  <si>
    <t>ΚΟΝΤΟΓΙΑΝΝΗ</t>
  </si>
  <si>
    <t>ΑΝΔΡΟΝΙΚΙΔΗ</t>
  </si>
  <si>
    <t>ΕΛΠΙΣ</t>
  </si>
  <si>
    <t>ΛΕΜΠΕΣΗ</t>
  </si>
  <si>
    <t>ΓΑΡΥΦΑΛΙΑ</t>
  </si>
  <si>
    <t>ΠΕΡΑΜΑΝΤΖΗ</t>
  </si>
  <si>
    <t>ΒΑΜΒΑΤΖΑΝΗ</t>
  </si>
  <si>
    <t>ΑΝΝΑ</t>
  </si>
  <si>
    <t>ΚΑΜΑΚΑΡΗ</t>
  </si>
  <si>
    <t>ΜΑΡΙΝΑ</t>
  </si>
  <si>
    <t>ΕΛΕΝΗ</t>
  </si>
  <si>
    <t>ΠΕΠΠΑ</t>
  </si>
  <si>
    <t>ΑΓΓΕΛΙΚΗ</t>
  </si>
  <si>
    <t>ΚΩΝΣΤΑ</t>
  </si>
  <si>
    <t>ΕΥΔΟΚΙΑ</t>
  </si>
  <si>
    <t>ΚΩΝΣΤΑΝΤΙΔΕΛΗ</t>
  </si>
  <si>
    <t>ΠΑΠΠΑ</t>
  </si>
  <si>
    <t>ΧΡΗΣΤΙΝΑ</t>
  </si>
  <si>
    <t>ΛΑΙΝΗ</t>
  </si>
  <si>
    <t>ΓΙΑΝΝΟΥΛΑ</t>
  </si>
  <si>
    <t>ΚΟΥΤΟΥΚΗ</t>
  </si>
  <si>
    <t>ΣΤΑΥΡΟΥΛΑ</t>
  </si>
  <si>
    <t>ΓΚΙΟΚΑ</t>
  </si>
  <si>
    <t>ΕΥΦΡΟΣΙΝΗ</t>
  </si>
  <si>
    <t>ΓΕΡΟΧΡΗΣΤΟΥ</t>
  </si>
  <si>
    <t xml:space="preserve">ΚΟΓΙΑ </t>
  </si>
  <si>
    <t>ΧΡΥΣΟΥΛΑ</t>
  </si>
  <si>
    <t>ΣΚΟΡΔΑ</t>
  </si>
  <si>
    <t>ΑΝΤΙΓΟΝΗ</t>
  </si>
  <si>
    <t>ΚΥΡΙΜΟΠΟΥΛΟΥ</t>
  </si>
  <si>
    <t>ΓΕΩΡΓΙΑ</t>
  </si>
  <si>
    <t>ΣΤΕΡΠΗ</t>
  </si>
  <si>
    <t>ΑΝΤΩΝΙΟΥ</t>
  </si>
  <si>
    <t>ΣΤΕΛΛΑ</t>
  </si>
  <si>
    <t>ΑΘΗΝΑ-ΜΑΡΙΑ</t>
  </si>
  <si>
    <t>ΧΟΥΣΙΔΟΥ</t>
  </si>
  <si>
    <t>ΧΡΥΣΗ</t>
  </si>
  <si>
    <t>ΣΑΜΠΑΝΗ</t>
  </si>
  <si>
    <t>ΜΟΡΦΑ</t>
  </si>
  <si>
    <t>ΜΠΟΥΓΑ</t>
  </si>
  <si>
    <t>ΕΡΑΣΜΙΑ</t>
  </si>
  <si>
    <t>ΣΤΑΜΟΥ</t>
  </si>
  <si>
    <t>ΚΩΝ/ΝΤΙΝΑ</t>
  </si>
  <si>
    <t>ΚΟΛΛΙΑ</t>
  </si>
  <si>
    <t>ΣΩΤΗΡΙΑ</t>
  </si>
  <si>
    <t>ΑΠΟΣΤΟΛΟΥ</t>
  </si>
  <si>
    <t>ΟΥΡΑΝΙΑ</t>
  </si>
  <si>
    <t>ΛΙΤΣΗ</t>
  </si>
  <si>
    <t>ΑΝΑΣΤΑΣΙΑ</t>
  </si>
  <si>
    <t>ΜΑΣΤΡΟΚΩΣΤΑ</t>
  </si>
  <si>
    <t>ΒΕΝΕΤΙΑ</t>
  </si>
  <si>
    <t>ΒΟΓΚΛΗ</t>
  </si>
  <si>
    <t>ΠΑΡΑΣΚΕΥΗ</t>
  </si>
  <si>
    <t>ΓΚΡΙΓΚΟΡΟΒΑ</t>
  </si>
  <si>
    <t>ΓΚΑΛΙΝΑ</t>
  </si>
  <si>
    <t xml:space="preserve">Η ΠΡΟΙΣΤΑΜΕΝΗ </t>
  </si>
  <si>
    <t xml:space="preserve">ΔΙΕΥΘΥΝΤΗΣ </t>
  </si>
  <si>
    <t>ΔΗΜΟΥ ΜΑΝΔΡΑΣ-ΕΙΔΥΛΛΙΑΣ</t>
  </si>
  <si>
    <t>ΤΜΗΜΑΤΟΣ ΑΝΘΡΩΠΙΝΟΥ ΔΥΝΑΜΙΚΟΥ</t>
  </si>
  <si>
    <t xml:space="preserve">ΔΙΟΙΚΗΤΙΚΩΝ ΥΠΗΡΕΣΙΩΝ </t>
  </si>
  <si>
    <t>ΡΑΦΤΟΠΟΥΛΟΣ ΔΗΜΗΤΡΙΟΣ</t>
  </si>
  <si>
    <t>ΠΑΓΩΝΗ ΓΑΡΥΦΑΛΙΑ</t>
  </si>
  <si>
    <t>ΔΟΥΚΑΣ ΠΑΝΑΓΙΩΤΗΣ</t>
  </si>
  <si>
    <t>ΠΡΟΣΩΡΙΝΟΣ ΠΙΝΑΚΑΣ ΚΑΤΑΤΑΞΗΣ ΠΛΗΡΗ ΑΠΑΣΧΟΛΗΣΗΣ)</t>
  </si>
  <si>
    <t>ΓΑΡΥΦΑΛΛΙΑ</t>
  </si>
  <si>
    <t>ΛΙΛΤΣΗ</t>
  </si>
  <si>
    <t>ΜΠΕΚΑ</t>
  </si>
  <si>
    <t>ΧΡΙΣΤΙΝΑ</t>
  </si>
  <si>
    <t>ΠΑΓΚΟΖΙΔΗ</t>
  </si>
  <si>
    <t>ΣΥΜΕΛΑ</t>
  </si>
  <si>
    <t>ΠΕΡΑΜΑΤΖΗ</t>
  </si>
  <si>
    <t>ΠΑΣΛΗ</t>
  </si>
  <si>
    <t>ΡΟΥΤΗ</t>
  </si>
  <si>
    <t>ΚΩΝΣΤΑΝΤΙΝΑ</t>
  </si>
  <si>
    <t>ΤΣΑΜΠΑΖΟΓΛΟΥ</t>
  </si>
  <si>
    <t>ΣΑΒΒΑΣ</t>
  </si>
  <si>
    <t>ΚΑΠΑΝΤΑΙΔΑΚΗ</t>
  </si>
  <si>
    <t>ΑΓΑΠΗ-ΓΕΩΡΓΙΑ</t>
  </si>
  <si>
    <t>ΒΑΣΣΗ</t>
  </si>
  <si>
    <t>ΑΛΙΜΠΕΡΤΗ</t>
  </si>
  <si>
    <t>ΔΗΜΗΤΡΑ</t>
  </si>
  <si>
    <t>ΚΑΡΑΓΕΩΡΓΙΟΥ</t>
  </si>
  <si>
    <t>ΚΟΓΙΑ</t>
  </si>
  <si>
    <t>ΑΝΑΣΤΑΣΟΠΟΥΛΟΥ</t>
  </si>
  <si>
    <t>ΚΟΡΤΕΣΗ</t>
  </si>
  <si>
    <t>ΠΑΠΑΝΙΚΟΛΑΟΥ</t>
  </si>
  <si>
    <t>Π-Μ</t>
  </si>
  <si>
    <t>Μ</t>
  </si>
  <si>
    <t>Μ-Π</t>
  </si>
  <si>
    <t>Π</t>
  </si>
  <si>
    <t>ΚΩΝΣΤΑΝΤΙΔΕΛΛΗ</t>
  </si>
  <si>
    <t>ΜΑΚΡΗΣ</t>
  </si>
  <si>
    <t>ΠΑΝΑΓΙΩΤΗΣ</t>
  </si>
  <si>
    <t>ΑΓΓΕΛΙΚΗ -Κ</t>
  </si>
  <si>
    <t>ΑΓΓΕΛΙΚΗ -Σ</t>
  </si>
  <si>
    <t>ΠΡΟΣΩΡΙΝΟΣ ΠΙΝΑΚΑΣ ΑΠΟΡΡΙΠΤΕΩΝ</t>
  </si>
  <si>
    <t xml:space="preserve">Ο ΓΕΝΙΚΟΣ ΓΡΑΜΜΑΤΕΑΣ </t>
  </si>
  <si>
    <t>ΑΡ. ΠΡΩΤ.9967/11.8.2022</t>
  </si>
  <si>
    <t>ΤΣΟΤΣΑΝΗΣ</t>
  </si>
  <si>
    <t>ΓΕΩΡΓΙΟΣ</t>
  </si>
  <si>
    <t>ΑΡ. ΠΡΩΤ</t>
  </si>
  <si>
    <t>ΕΜΠΕΙΡΙΑ                     Χ17 ΜΟΡΙΑ                 ΑΠΌ 9ο 2020</t>
  </si>
  <si>
    <t>ΕΜΠΕΙΡΙΑ                       Χ17 ΜΟΡΙΑ                  ΜΕΧΡΙ 6ο 2020</t>
  </si>
  <si>
    <t>ΑΡ. ΠΡΩΤ. 9967/11.8.2022</t>
  </si>
  <si>
    <t>ΑΡ.ΠΡΩΤ</t>
  </si>
  <si>
    <t>ΕΜΠΕΙΡΙΑ                           Χ17 ΜΟΡΙΑ                     ΑΠΌ 9ο 2020</t>
  </si>
  <si>
    <t>ΕΜΠΕΙΡΙΑ                            Χ17 ΜΟΡΙΑ                      ΜΕΧΡΙ 6ο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</si>
</sst>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61"/>
    </font>
    <font>
      <sz val="10"/>
      <color rgb="FF000000"/>
      <name val="Verdana"/>
      <family val="2"/>
      <charset val="161"/>
    </font>
    <font>
      <b/>
      <sz val="10"/>
      <color rgb="FF000000"/>
      <name val="Verdana"/>
      <family val="2"/>
      <charset val="161"/>
    </font>
    <font>
      <b/>
      <sz val="14"/>
      <color rgb="FF000000"/>
      <name val="Verdan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1" fontId="2" fillId="0" borderId="1" xfId="0" applyNumberFormat="1" applyFont="1" applyBorder="1" applyAlignment="1">
      <alignment horizontal="center" vertical="center" textRotation="90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right" vertical="center"/>
    </xf>
    <xf numFmtId="1" fontId="1" fillId="0" borderId="1" xfId="0" applyNumberFormat="1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1" fontId="1" fillId="0" borderId="2" xfId="0" applyNumberFormat="1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wrapText="1" shrinkToFi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3" fontId="2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opLeftCell="A22" workbookViewId="0">
      <selection activeCell="Z34" sqref="Z34"/>
    </sheetView>
  </sheetViews>
  <sheetFormatPr defaultRowHeight="15" x14ac:dyDescent="0.25"/>
  <cols>
    <col min="1" max="1" width="5.7109375" customWidth="1"/>
    <col min="2" max="2" width="19.140625" customWidth="1"/>
    <col min="3" max="3" width="12.7109375" customWidth="1"/>
    <col min="4" max="4" width="8.28515625" customWidth="1"/>
  </cols>
  <sheetData>
    <row r="1" spans="1:23" ht="18" x14ac:dyDescent="0.25">
      <c r="A1" s="34" t="s">
        <v>0</v>
      </c>
      <c r="B1" s="3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x14ac:dyDescent="0.25">
      <c r="A2" s="34" t="s">
        <v>1</v>
      </c>
      <c r="B2" s="34"/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34" t="s">
        <v>2</v>
      </c>
      <c r="B3" s="34"/>
      <c r="C3" s="3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8" x14ac:dyDescent="0.25">
      <c r="A4" s="49" t="s">
        <v>137</v>
      </c>
      <c r="B4" s="49"/>
      <c r="C4" s="48"/>
      <c r="D4" s="48"/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A5" s="32"/>
      <c r="B5" s="33"/>
      <c r="C5" s="3"/>
      <c r="D5" s="3"/>
      <c r="E5" s="3"/>
      <c r="F5" s="4"/>
      <c r="G5" s="3"/>
      <c r="H5" s="4"/>
      <c r="I5" s="3"/>
      <c r="J5" s="4"/>
      <c r="K5" s="3"/>
      <c r="L5" s="5"/>
      <c r="M5" s="3"/>
      <c r="N5" s="5"/>
      <c r="O5" s="3"/>
      <c r="P5" s="5"/>
      <c r="Q5" s="3"/>
      <c r="R5" s="5"/>
      <c r="S5" s="3"/>
      <c r="T5" s="5"/>
      <c r="U5" s="3"/>
      <c r="W5" s="6"/>
    </row>
    <row r="6" spans="1:23" ht="141" x14ac:dyDescent="0.25">
      <c r="A6" s="7" t="s">
        <v>3</v>
      </c>
      <c r="B6" s="8" t="s">
        <v>4</v>
      </c>
      <c r="C6" s="8" t="s">
        <v>5</v>
      </c>
      <c r="D6" s="8" t="s">
        <v>140</v>
      </c>
      <c r="E6" s="9" t="s">
        <v>6</v>
      </c>
      <c r="F6" s="10" t="s">
        <v>141</v>
      </c>
      <c r="G6" s="9" t="s">
        <v>8</v>
      </c>
      <c r="H6" s="10" t="s">
        <v>142</v>
      </c>
      <c r="I6" s="9" t="s">
        <v>10</v>
      </c>
      <c r="J6" s="10" t="s">
        <v>11</v>
      </c>
      <c r="K6" s="9" t="s">
        <v>12</v>
      </c>
      <c r="L6" s="11" t="s">
        <v>13</v>
      </c>
      <c r="M6" s="9" t="s">
        <v>14</v>
      </c>
      <c r="N6" s="11" t="s">
        <v>15</v>
      </c>
      <c r="O6" s="9" t="s">
        <v>16</v>
      </c>
      <c r="P6" s="11" t="s">
        <v>17</v>
      </c>
      <c r="Q6" s="9" t="s">
        <v>18</v>
      </c>
      <c r="R6" s="11" t="s">
        <v>19</v>
      </c>
      <c r="S6" s="9" t="s">
        <v>20</v>
      </c>
      <c r="T6" s="11" t="s">
        <v>21</v>
      </c>
      <c r="U6" s="9" t="s">
        <v>22</v>
      </c>
      <c r="V6" s="11" t="s">
        <v>23</v>
      </c>
      <c r="W6" s="12" t="s">
        <v>24</v>
      </c>
    </row>
    <row r="7" spans="1:23" ht="26.25" x14ac:dyDescent="0.25">
      <c r="A7" s="21">
        <v>1</v>
      </c>
      <c r="B7" s="22" t="s">
        <v>123</v>
      </c>
      <c r="C7" s="14" t="s">
        <v>30</v>
      </c>
      <c r="D7" s="14">
        <v>9156</v>
      </c>
      <c r="E7" s="14"/>
      <c r="F7" s="15">
        <f t="shared" ref="F7:F50" si="0">E7*17</f>
        <v>0</v>
      </c>
      <c r="G7" s="16"/>
      <c r="H7" s="17">
        <f t="shared" ref="H7:H50" si="1">G7*17</f>
        <v>0</v>
      </c>
      <c r="I7" s="16"/>
      <c r="J7" s="17">
        <f t="shared" ref="J7:J45" si="2">G7*I7</f>
        <v>0</v>
      </c>
      <c r="K7" s="16"/>
      <c r="L7" s="18" t="str">
        <f t="shared" ref="L7:L46" si="3">IF(K7=4,30,)&amp;IF(K7=5,40,)&amp;IF(K7=6,50,)&amp;IF(K7=7,60,)&amp;IF(K7=0,0,)</f>
        <v>0</v>
      </c>
      <c r="M7" s="16"/>
      <c r="N7" s="17">
        <f t="shared" ref="N7:N50" si="4">IF(M7=3,15,0)</f>
        <v>0</v>
      </c>
      <c r="O7" s="16">
        <v>2</v>
      </c>
      <c r="P7" s="18" t="str">
        <f t="shared" ref="P7:P50" si="5">IF(O7=1,5,)&amp;IF(O7=2,10,)&amp;IF(O7=3,20,)&amp;IF(O7=4,30,)&amp;IF(O7=5,40,)&amp;IF(O7=0,0,)</f>
        <v>10</v>
      </c>
      <c r="Q7" s="16"/>
      <c r="R7" s="18" t="str">
        <f t="shared" ref="R7:R50" si="6">IF(Q7=1,10,)&amp;IF(Q7=2,20,)&amp;IF(Q7=3,30,)&amp;IF(Q7=4,40,)&amp;IF(Q7=5,50,)&amp;IF(Q7=0,0,)</f>
        <v>0</v>
      </c>
      <c r="S7" s="16" t="s">
        <v>127</v>
      </c>
      <c r="T7" s="17"/>
      <c r="U7" s="16"/>
      <c r="V7" s="18">
        <v>10</v>
      </c>
      <c r="W7" s="20">
        <f t="shared" ref="W7:W50" si="7">V7+T7+R7+P7+N7+L7+J7+H7+F7</f>
        <v>20</v>
      </c>
    </row>
    <row r="8" spans="1:23" x14ac:dyDescent="0.25">
      <c r="A8" s="21">
        <v>2</v>
      </c>
      <c r="B8" s="14" t="s">
        <v>41</v>
      </c>
      <c r="C8" s="14" t="s">
        <v>42</v>
      </c>
      <c r="D8" s="14">
        <v>9244</v>
      </c>
      <c r="E8" s="14">
        <v>120</v>
      </c>
      <c r="F8" s="15">
        <f t="shared" si="0"/>
        <v>2040</v>
      </c>
      <c r="G8" s="16">
        <v>19</v>
      </c>
      <c r="H8" s="17">
        <f t="shared" si="1"/>
        <v>323</v>
      </c>
      <c r="I8" s="16"/>
      <c r="J8" s="17">
        <v>702</v>
      </c>
      <c r="K8" s="16">
        <v>5</v>
      </c>
      <c r="L8" s="18" t="str">
        <f t="shared" si="3"/>
        <v>40</v>
      </c>
      <c r="M8" s="16"/>
      <c r="N8" s="17">
        <f t="shared" si="4"/>
        <v>0</v>
      </c>
      <c r="O8" s="16"/>
      <c r="P8" s="18" t="str">
        <f t="shared" si="5"/>
        <v>0</v>
      </c>
      <c r="Q8" s="16"/>
      <c r="R8" s="18" t="str">
        <f t="shared" si="6"/>
        <v>0</v>
      </c>
      <c r="S8" s="16" t="s">
        <v>126</v>
      </c>
      <c r="T8" s="17">
        <v>17</v>
      </c>
      <c r="U8" s="16"/>
      <c r="V8" s="18">
        <v>20</v>
      </c>
      <c r="W8" s="20">
        <f t="shared" si="7"/>
        <v>3142</v>
      </c>
    </row>
    <row r="9" spans="1:23" x14ac:dyDescent="0.25">
      <c r="A9" s="21">
        <v>3</v>
      </c>
      <c r="B9" s="14" t="s">
        <v>72</v>
      </c>
      <c r="C9" s="14" t="s">
        <v>73</v>
      </c>
      <c r="D9" s="14">
        <v>9619</v>
      </c>
      <c r="E9" s="14"/>
      <c r="F9" s="15">
        <f t="shared" si="0"/>
        <v>0</v>
      </c>
      <c r="G9" s="16">
        <v>19</v>
      </c>
      <c r="H9" s="17">
        <f t="shared" si="1"/>
        <v>323</v>
      </c>
      <c r="I9" s="16"/>
      <c r="J9" s="17">
        <f t="shared" si="2"/>
        <v>0</v>
      </c>
      <c r="K9" s="16"/>
      <c r="L9" s="18" t="str">
        <f t="shared" si="3"/>
        <v>0</v>
      </c>
      <c r="M9" s="16">
        <v>3</v>
      </c>
      <c r="N9" s="17">
        <f t="shared" si="4"/>
        <v>15</v>
      </c>
      <c r="O9" s="16"/>
      <c r="P9" s="18" t="str">
        <f t="shared" si="5"/>
        <v>0</v>
      </c>
      <c r="Q9" s="16"/>
      <c r="R9" s="18" t="str">
        <f t="shared" si="6"/>
        <v>0</v>
      </c>
      <c r="S9" s="16" t="s">
        <v>126</v>
      </c>
      <c r="T9" s="17"/>
      <c r="U9" s="16"/>
      <c r="V9" s="18">
        <v>20</v>
      </c>
      <c r="W9" s="46">
        <f t="shared" si="7"/>
        <v>358</v>
      </c>
    </row>
    <row r="10" spans="1:23" x14ac:dyDescent="0.25">
      <c r="A10" s="21">
        <v>4</v>
      </c>
      <c r="B10" s="14" t="s">
        <v>85</v>
      </c>
      <c r="C10" s="14" t="s">
        <v>86</v>
      </c>
      <c r="D10" s="14">
        <v>9397</v>
      </c>
      <c r="E10" s="14">
        <v>30</v>
      </c>
      <c r="F10" s="15">
        <v>510</v>
      </c>
      <c r="G10" s="16">
        <v>19</v>
      </c>
      <c r="H10" s="17">
        <f t="shared" si="1"/>
        <v>323</v>
      </c>
      <c r="I10" s="16"/>
      <c r="J10" s="17">
        <v>330</v>
      </c>
      <c r="K10" s="16">
        <v>4</v>
      </c>
      <c r="L10" s="18" t="str">
        <f t="shared" si="3"/>
        <v>30</v>
      </c>
      <c r="M10" s="16"/>
      <c r="N10" s="17">
        <f t="shared" si="4"/>
        <v>0</v>
      </c>
      <c r="O10" s="16"/>
      <c r="P10" s="18" t="str">
        <f t="shared" si="5"/>
        <v>0</v>
      </c>
      <c r="Q10" s="16">
        <v>1</v>
      </c>
      <c r="R10" s="18" t="str">
        <f t="shared" si="6"/>
        <v>10</v>
      </c>
      <c r="S10" s="16" t="s">
        <v>126</v>
      </c>
      <c r="T10" s="17"/>
      <c r="U10" s="16"/>
      <c r="V10" s="18">
        <v>10</v>
      </c>
      <c r="W10" s="46">
        <f t="shared" si="7"/>
        <v>1213</v>
      </c>
    </row>
    <row r="11" spans="1:23" x14ac:dyDescent="0.25">
      <c r="A11" s="21">
        <v>5</v>
      </c>
      <c r="B11" s="22" t="s">
        <v>26</v>
      </c>
      <c r="C11" s="14" t="s">
        <v>27</v>
      </c>
      <c r="D11" s="14">
        <v>9159</v>
      </c>
      <c r="E11" s="14">
        <v>50</v>
      </c>
      <c r="F11" s="15">
        <f t="shared" si="0"/>
        <v>850</v>
      </c>
      <c r="G11" s="16">
        <v>19</v>
      </c>
      <c r="H11" s="17">
        <f t="shared" si="1"/>
        <v>323</v>
      </c>
      <c r="I11" s="16"/>
      <c r="J11" s="17">
        <v>600</v>
      </c>
      <c r="K11" s="16"/>
      <c r="L11" s="18" t="str">
        <f t="shared" si="3"/>
        <v>0</v>
      </c>
      <c r="M11" s="16"/>
      <c r="N11" s="17">
        <f t="shared" si="4"/>
        <v>0</v>
      </c>
      <c r="O11" s="16">
        <v>2</v>
      </c>
      <c r="P11" s="18" t="str">
        <f t="shared" si="5"/>
        <v>10</v>
      </c>
      <c r="Q11" s="16"/>
      <c r="R11" s="18" t="str">
        <f t="shared" si="6"/>
        <v>0</v>
      </c>
      <c r="S11" s="16" t="s">
        <v>126</v>
      </c>
      <c r="T11" s="17"/>
      <c r="U11" s="16"/>
      <c r="V11" s="18">
        <v>10</v>
      </c>
      <c r="W11" s="46">
        <f>V11+T11+R11+P11+N11+L11+J11+H11+F11</f>
        <v>1793</v>
      </c>
    </row>
    <row r="12" spans="1:23" x14ac:dyDescent="0.25">
      <c r="A12" s="21">
        <v>6</v>
      </c>
      <c r="B12" s="23" t="s">
        <v>46</v>
      </c>
      <c r="C12" s="24" t="s">
        <v>47</v>
      </c>
      <c r="D12" s="13">
        <v>9247</v>
      </c>
      <c r="E12" s="14"/>
      <c r="F12" s="15">
        <f t="shared" si="0"/>
        <v>0</v>
      </c>
      <c r="G12" s="16"/>
      <c r="H12" s="17">
        <f t="shared" si="1"/>
        <v>0</v>
      </c>
      <c r="I12" s="16"/>
      <c r="J12" s="17">
        <f t="shared" si="2"/>
        <v>0</v>
      </c>
      <c r="K12" s="16"/>
      <c r="L12" s="18" t="str">
        <f t="shared" si="3"/>
        <v>0</v>
      </c>
      <c r="M12" s="16">
        <v>3</v>
      </c>
      <c r="N12" s="17">
        <f t="shared" si="4"/>
        <v>15</v>
      </c>
      <c r="O12" s="16"/>
      <c r="P12" s="18" t="str">
        <f t="shared" si="5"/>
        <v>0</v>
      </c>
      <c r="Q12" s="16"/>
      <c r="R12" s="18" t="str">
        <f t="shared" si="6"/>
        <v>0</v>
      </c>
      <c r="S12" s="16" t="s">
        <v>126</v>
      </c>
      <c r="T12" s="17"/>
      <c r="U12" s="16"/>
      <c r="V12" s="18">
        <v>10</v>
      </c>
      <c r="W12" s="20">
        <f t="shared" si="7"/>
        <v>25</v>
      </c>
    </row>
    <row r="13" spans="1:23" x14ac:dyDescent="0.25">
      <c r="A13" s="21">
        <v>7</v>
      </c>
      <c r="B13" s="22" t="s">
        <v>91</v>
      </c>
      <c r="C13" s="27" t="s">
        <v>92</v>
      </c>
      <c r="D13" s="14">
        <v>9328</v>
      </c>
      <c r="E13" s="14">
        <v>70</v>
      </c>
      <c r="F13" s="15">
        <f t="shared" si="0"/>
        <v>1190</v>
      </c>
      <c r="G13" s="16">
        <v>19</v>
      </c>
      <c r="H13" s="17">
        <f t="shared" si="1"/>
        <v>323</v>
      </c>
      <c r="I13" s="16"/>
      <c r="J13" s="17">
        <v>910</v>
      </c>
      <c r="K13" s="16"/>
      <c r="L13" s="18" t="str">
        <f t="shared" si="3"/>
        <v>0</v>
      </c>
      <c r="M13" s="16">
        <v>3</v>
      </c>
      <c r="N13" s="17">
        <f t="shared" si="4"/>
        <v>15</v>
      </c>
      <c r="O13" s="16">
        <v>1</v>
      </c>
      <c r="P13" s="18" t="str">
        <f t="shared" si="5"/>
        <v>5</v>
      </c>
      <c r="Q13" s="16"/>
      <c r="R13" s="18" t="str">
        <f t="shared" si="6"/>
        <v>0</v>
      </c>
      <c r="S13" s="16" t="s">
        <v>126</v>
      </c>
      <c r="T13" s="17">
        <v>15</v>
      </c>
      <c r="U13" s="16"/>
      <c r="V13" s="18">
        <v>20</v>
      </c>
      <c r="W13" s="20">
        <f t="shared" si="7"/>
        <v>2478</v>
      </c>
    </row>
    <row r="14" spans="1:23" x14ac:dyDescent="0.25">
      <c r="A14" s="21">
        <v>8</v>
      </c>
      <c r="B14" s="14" t="s">
        <v>64</v>
      </c>
      <c r="C14" s="14" t="s">
        <v>32</v>
      </c>
      <c r="D14" s="14">
        <v>9706</v>
      </c>
      <c r="E14" s="14"/>
      <c r="F14" s="15">
        <f t="shared" si="0"/>
        <v>0</v>
      </c>
      <c r="G14" s="16"/>
      <c r="H14" s="17">
        <f t="shared" si="1"/>
        <v>0</v>
      </c>
      <c r="I14" s="16"/>
      <c r="J14" s="17">
        <f t="shared" si="2"/>
        <v>0</v>
      </c>
      <c r="K14" s="16"/>
      <c r="L14" s="18" t="str">
        <f t="shared" si="3"/>
        <v>0</v>
      </c>
      <c r="M14" s="16"/>
      <c r="N14" s="17">
        <f t="shared" si="4"/>
        <v>0</v>
      </c>
      <c r="O14" s="16">
        <v>1</v>
      </c>
      <c r="P14" s="18" t="str">
        <f t="shared" si="5"/>
        <v>5</v>
      </c>
      <c r="Q14" s="16"/>
      <c r="R14" s="18" t="str">
        <f t="shared" si="6"/>
        <v>0</v>
      </c>
      <c r="S14" s="19" t="s">
        <v>127</v>
      </c>
      <c r="T14" s="17"/>
      <c r="U14" s="16"/>
      <c r="V14" s="18">
        <v>10</v>
      </c>
      <c r="W14" s="20">
        <f t="shared" si="7"/>
        <v>15</v>
      </c>
    </row>
    <row r="15" spans="1:23" x14ac:dyDescent="0.25">
      <c r="A15" s="21">
        <v>9</v>
      </c>
      <c r="B15" s="14" t="s">
        <v>62</v>
      </c>
      <c r="C15" s="14" t="s">
        <v>63</v>
      </c>
      <c r="D15" s="14">
        <v>9701</v>
      </c>
      <c r="E15" s="14"/>
      <c r="F15" s="15">
        <f t="shared" si="0"/>
        <v>0</v>
      </c>
      <c r="G15" s="16"/>
      <c r="H15" s="17">
        <f t="shared" si="1"/>
        <v>0</v>
      </c>
      <c r="I15" s="16"/>
      <c r="J15" s="17">
        <f t="shared" si="2"/>
        <v>0</v>
      </c>
      <c r="K15" s="16"/>
      <c r="L15" s="18" t="str">
        <f t="shared" si="3"/>
        <v>0</v>
      </c>
      <c r="M15" s="16"/>
      <c r="N15" s="17">
        <f t="shared" si="4"/>
        <v>0</v>
      </c>
      <c r="O15" s="16">
        <v>1</v>
      </c>
      <c r="P15" s="18" t="str">
        <f t="shared" si="5"/>
        <v>5</v>
      </c>
      <c r="Q15" s="17"/>
      <c r="R15" s="18" t="str">
        <f t="shared" si="6"/>
        <v>0</v>
      </c>
      <c r="S15" s="16" t="s">
        <v>128</v>
      </c>
      <c r="T15" s="17"/>
      <c r="U15" s="16"/>
      <c r="V15" s="18">
        <v>10</v>
      </c>
      <c r="W15" s="20">
        <f t="shared" si="7"/>
        <v>15</v>
      </c>
    </row>
    <row r="16" spans="1:23" x14ac:dyDescent="0.25">
      <c r="A16" s="21">
        <v>10</v>
      </c>
      <c r="B16" s="14" t="s">
        <v>62</v>
      </c>
      <c r="C16" s="14" t="s">
        <v>32</v>
      </c>
      <c r="D16" s="14">
        <v>9683</v>
      </c>
      <c r="E16" s="14"/>
      <c r="F16" s="15">
        <f t="shared" si="0"/>
        <v>0</v>
      </c>
      <c r="G16" s="16"/>
      <c r="H16" s="17">
        <f t="shared" si="1"/>
        <v>0</v>
      </c>
      <c r="I16" s="16"/>
      <c r="J16" s="17">
        <f t="shared" si="2"/>
        <v>0</v>
      </c>
      <c r="K16" s="16"/>
      <c r="L16" s="18" t="str">
        <f t="shared" si="3"/>
        <v>0</v>
      </c>
      <c r="M16" s="16"/>
      <c r="N16" s="17">
        <f t="shared" si="4"/>
        <v>0</v>
      </c>
      <c r="O16" s="16"/>
      <c r="P16" s="18" t="str">
        <f t="shared" si="5"/>
        <v>0</v>
      </c>
      <c r="Q16" s="16"/>
      <c r="R16" s="18" t="str">
        <f t="shared" si="6"/>
        <v>0</v>
      </c>
      <c r="S16" s="16" t="s">
        <v>126</v>
      </c>
      <c r="T16" s="17"/>
      <c r="U16" s="16"/>
      <c r="V16" s="18">
        <v>20</v>
      </c>
      <c r="W16" s="20">
        <f t="shared" si="7"/>
        <v>20</v>
      </c>
    </row>
    <row r="17" spans="1:23" x14ac:dyDescent="0.25">
      <c r="A17" s="21">
        <v>11</v>
      </c>
      <c r="B17" s="22" t="s">
        <v>93</v>
      </c>
      <c r="C17" s="14" t="s">
        <v>94</v>
      </c>
      <c r="D17" s="14">
        <v>9326</v>
      </c>
      <c r="E17" s="14"/>
      <c r="F17" s="15">
        <f t="shared" si="0"/>
        <v>0</v>
      </c>
      <c r="G17" s="16">
        <v>10</v>
      </c>
      <c r="H17" s="17">
        <f t="shared" si="1"/>
        <v>170</v>
      </c>
      <c r="I17" s="16"/>
      <c r="J17" s="17">
        <f t="shared" si="2"/>
        <v>0</v>
      </c>
      <c r="K17" s="16"/>
      <c r="L17" s="18" t="str">
        <f t="shared" si="3"/>
        <v>0</v>
      </c>
      <c r="M17" s="16">
        <v>3</v>
      </c>
      <c r="N17" s="17">
        <f t="shared" si="4"/>
        <v>15</v>
      </c>
      <c r="O17" s="16"/>
      <c r="P17" s="18" t="str">
        <f t="shared" si="5"/>
        <v>0</v>
      </c>
      <c r="Q17" s="16"/>
      <c r="R17" s="18" t="str">
        <f t="shared" si="6"/>
        <v>0</v>
      </c>
      <c r="S17" s="16" t="s">
        <v>126</v>
      </c>
      <c r="T17" s="17"/>
      <c r="U17" s="16"/>
      <c r="V17" s="18">
        <v>10</v>
      </c>
      <c r="W17" s="46">
        <f t="shared" si="7"/>
        <v>195</v>
      </c>
    </row>
    <row r="18" spans="1:23" x14ac:dyDescent="0.25">
      <c r="A18" s="21">
        <v>12</v>
      </c>
      <c r="B18" s="14" t="s">
        <v>48</v>
      </c>
      <c r="C18" s="14" t="s">
        <v>49</v>
      </c>
      <c r="D18" s="14">
        <v>9256</v>
      </c>
      <c r="E18" s="14"/>
      <c r="F18" s="15">
        <f t="shared" si="0"/>
        <v>0</v>
      </c>
      <c r="G18" s="16"/>
      <c r="H18" s="17">
        <f t="shared" si="1"/>
        <v>0</v>
      </c>
      <c r="I18" s="16"/>
      <c r="J18" s="17">
        <f t="shared" si="2"/>
        <v>0</v>
      </c>
      <c r="K18" s="16"/>
      <c r="L18" s="18" t="str">
        <f t="shared" si="3"/>
        <v>0</v>
      </c>
      <c r="M18" s="16"/>
      <c r="N18" s="17">
        <f t="shared" si="4"/>
        <v>0</v>
      </c>
      <c r="O18" s="16"/>
      <c r="P18" s="18" t="str">
        <f t="shared" si="5"/>
        <v>0</v>
      </c>
      <c r="Q18" s="16"/>
      <c r="R18" s="18" t="str">
        <f t="shared" si="6"/>
        <v>0</v>
      </c>
      <c r="S18" s="16" t="s">
        <v>127</v>
      </c>
      <c r="T18" s="17"/>
      <c r="U18" s="16"/>
      <c r="V18" s="18">
        <v>10</v>
      </c>
      <c r="W18" s="46">
        <f t="shared" si="7"/>
        <v>10</v>
      </c>
    </row>
    <row r="19" spans="1:23" x14ac:dyDescent="0.25">
      <c r="A19" s="21">
        <v>13</v>
      </c>
      <c r="B19" s="14" t="s">
        <v>65</v>
      </c>
      <c r="C19" s="14" t="s">
        <v>66</v>
      </c>
      <c r="D19" s="14">
        <v>9672</v>
      </c>
      <c r="E19" s="14"/>
      <c r="F19" s="15">
        <f t="shared" si="0"/>
        <v>0</v>
      </c>
      <c r="G19" s="16"/>
      <c r="H19" s="17">
        <f t="shared" si="1"/>
        <v>0</v>
      </c>
      <c r="I19" s="16"/>
      <c r="J19" s="17">
        <f t="shared" si="2"/>
        <v>0</v>
      </c>
      <c r="K19" s="16"/>
      <c r="L19" s="18" t="str">
        <f t="shared" si="3"/>
        <v>0</v>
      </c>
      <c r="M19" s="16"/>
      <c r="N19" s="17">
        <f t="shared" si="4"/>
        <v>0</v>
      </c>
      <c r="O19" s="16"/>
      <c r="P19" s="18" t="str">
        <f t="shared" si="5"/>
        <v>0</v>
      </c>
      <c r="Q19" s="16"/>
      <c r="R19" s="18" t="str">
        <f t="shared" si="6"/>
        <v>0</v>
      </c>
      <c r="S19" s="19" t="s">
        <v>126</v>
      </c>
      <c r="T19" s="17"/>
      <c r="U19" s="16"/>
      <c r="V19" s="18">
        <v>20</v>
      </c>
      <c r="W19" s="46">
        <f t="shared" si="7"/>
        <v>20</v>
      </c>
    </row>
    <row r="20" spans="1:23" x14ac:dyDescent="0.25">
      <c r="A20" s="21">
        <v>14</v>
      </c>
      <c r="B20" s="14" t="s">
        <v>83</v>
      </c>
      <c r="C20" s="14" t="s">
        <v>84</v>
      </c>
      <c r="D20" s="14">
        <v>9398</v>
      </c>
      <c r="E20" s="14"/>
      <c r="F20" s="15">
        <f t="shared" si="0"/>
        <v>0</v>
      </c>
      <c r="G20" s="16"/>
      <c r="H20" s="17">
        <f t="shared" si="1"/>
        <v>0</v>
      </c>
      <c r="I20" s="16"/>
      <c r="J20" s="17">
        <f t="shared" si="2"/>
        <v>0</v>
      </c>
      <c r="K20" s="16"/>
      <c r="L20" s="18" t="str">
        <f t="shared" si="3"/>
        <v>0</v>
      </c>
      <c r="M20" s="16"/>
      <c r="N20" s="17">
        <f t="shared" si="4"/>
        <v>0</v>
      </c>
      <c r="O20" s="16">
        <v>1</v>
      </c>
      <c r="P20" s="18" t="str">
        <f t="shared" si="5"/>
        <v>5</v>
      </c>
      <c r="Q20" s="16"/>
      <c r="R20" s="18" t="str">
        <f t="shared" si="6"/>
        <v>0</v>
      </c>
      <c r="S20" s="16" t="s">
        <v>126</v>
      </c>
      <c r="T20" s="17"/>
      <c r="U20" s="16"/>
      <c r="V20" s="18">
        <v>10</v>
      </c>
      <c r="W20" s="46">
        <f t="shared" si="7"/>
        <v>15</v>
      </c>
    </row>
    <row r="21" spans="1:23" x14ac:dyDescent="0.25">
      <c r="A21" s="21">
        <v>15</v>
      </c>
      <c r="B21" s="22" t="s">
        <v>40</v>
      </c>
      <c r="C21" s="14" t="s">
        <v>32</v>
      </c>
      <c r="D21" s="14">
        <v>9246</v>
      </c>
      <c r="E21" s="14"/>
      <c r="F21" s="15">
        <f t="shared" si="0"/>
        <v>0</v>
      </c>
      <c r="G21" s="16">
        <v>10</v>
      </c>
      <c r="H21" s="17">
        <f t="shared" si="1"/>
        <v>170</v>
      </c>
      <c r="I21" s="16"/>
      <c r="J21" s="17">
        <f t="shared" si="2"/>
        <v>0</v>
      </c>
      <c r="K21" s="16"/>
      <c r="L21" s="18" t="str">
        <f t="shared" si="3"/>
        <v>0</v>
      </c>
      <c r="M21" s="16">
        <v>3</v>
      </c>
      <c r="N21" s="17">
        <f t="shared" si="4"/>
        <v>15</v>
      </c>
      <c r="O21" s="16">
        <v>1</v>
      </c>
      <c r="P21" s="18" t="str">
        <f t="shared" si="5"/>
        <v>5</v>
      </c>
      <c r="Q21" s="16"/>
      <c r="R21" s="18" t="str">
        <f t="shared" si="6"/>
        <v>0</v>
      </c>
      <c r="S21" s="16" t="s">
        <v>126</v>
      </c>
      <c r="T21" s="17"/>
      <c r="U21" s="16"/>
      <c r="V21" s="18">
        <v>20</v>
      </c>
      <c r="W21" s="46">
        <f t="shared" si="7"/>
        <v>210</v>
      </c>
    </row>
    <row r="22" spans="1:23" x14ac:dyDescent="0.25">
      <c r="A22" s="21">
        <v>16</v>
      </c>
      <c r="B22" s="23" t="s">
        <v>124</v>
      </c>
      <c r="C22" s="24" t="s">
        <v>25</v>
      </c>
      <c r="D22" s="13">
        <v>9145</v>
      </c>
      <c r="E22" s="14">
        <v>55</v>
      </c>
      <c r="F22" s="15">
        <f t="shared" si="0"/>
        <v>935</v>
      </c>
      <c r="G22" s="16">
        <v>19</v>
      </c>
      <c r="H22" s="17">
        <f t="shared" si="1"/>
        <v>323</v>
      </c>
      <c r="I22" s="16"/>
      <c r="J22" s="17">
        <v>165</v>
      </c>
      <c r="K22" s="16">
        <v>4</v>
      </c>
      <c r="L22" s="18" t="str">
        <f t="shared" si="3"/>
        <v>30</v>
      </c>
      <c r="M22" s="16"/>
      <c r="N22" s="17">
        <f t="shared" si="4"/>
        <v>0</v>
      </c>
      <c r="O22" s="16"/>
      <c r="P22" s="18" t="str">
        <f t="shared" si="5"/>
        <v>0</v>
      </c>
      <c r="Q22" s="16"/>
      <c r="R22" s="18" t="str">
        <f t="shared" si="6"/>
        <v>0</v>
      </c>
      <c r="S22" s="19" t="s">
        <v>127</v>
      </c>
      <c r="T22" s="17"/>
      <c r="U22" s="16"/>
      <c r="V22" s="18">
        <v>20</v>
      </c>
      <c r="W22" s="46">
        <f t="shared" si="7"/>
        <v>1473</v>
      </c>
    </row>
    <row r="23" spans="1:23" x14ac:dyDescent="0.25">
      <c r="A23" s="21">
        <v>17</v>
      </c>
      <c r="B23" s="25" t="s">
        <v>60</v>
      </c>
      <c r="C23" s="26" t="s">
        <v>61</v>
      </c>
      <c r="D23" s="13">
        <v>9314</v>
      </c>
      <c r="E23" s="14">
        <v>70</v>
      </c>
      <c r="F23" s="15">
        <f t="shared" si="0"/>
        <v>1190</v>
      </c>
      <c r="G23" s="16">
        <v>19</v>
      </c>
      <c r="H23" s="17">
        <f t="shared" si="1"/>
        <v>323</v>
      </c>
      <c r="I23" s="16"/>
      <c r="J23" s="17">
        <v>1062</v>
      </c>
      <c r="K23" s="16"/>
      <c r="L23" s="18" t="str">
        <f t="shared" si="3"/>
        <v>0</v>
      </c>
      <c r="M23" s="16"/>
      <c r="N23" s="17">
        <f t="shared" si="4"/>
        <v>0</v>
      </c>
      <c r="O23" s="16"/>
      <c r="P23" s="18" t="str">
        <f t="shared" si="5"/>
        <v>0</v>
      </c>
      <c r="Q23" s="16"/>
      <c r="R23" s="18" t="str">
        <f t="shared" si="6"/>
        <v>0</v>
      </c>
      <c r="S23" s="16" t="s">
        <v>126</v>
      </c>
      <c r="T23" s="17"/>
      <c r="U23" s="16"/>
      <c r="V23" s="18">
        <v>10</v>
      </c>
      <c r="W23" s="46">
        <f t="shared" si="7"/>
        <v>2585</v>
      </c>
    </row>
    <row r="24" spans="1:23" x14ac:dyDescent="0.25">
      <c r="A24" s="21">
        <v>18</v>
      </c>
      <c r="B24" s="14" t="s">
        <v>69</v>
      </c>
      <c r="C24" s="14" t="s">
        <v>70</v>
      </c>
      <c r="D24" s="14">
        <v>9618</v>
      </c>
      <c r="E24" s="14"/>
      <c r="F24" s="15">
        <f t="shared" si="0"/>
        <v>0</v>
      </c>
      <c r="G24" s="16">
        <v>19</v>
      </c>
      <c r="H24" s="17">
        <f t="shared" si="1"/>
        <v>323</v>
      </c>
      <c r="I24" s="16"/>
      <c r="J24" s="17">
        <f t="shared" si="2"/>
        <v>0</v>
      </c>
      <c r="K24" s="16">
        <v>7</v>
      </c>
      <c r="L24" s="18" t="str">
        <f t="shared" si="3"/>
        <v>60</v>
      </c>
      <c r="M24" s="16">
        <v>3</v>
      </c>
      <c r="N24" s="17">
        <f t="shared" si="4"/>
        <v>15</v>
      </c>
      <c r="O24" s="16">
        <v>3</v>
      </c>
      <c r="P24" s="18" t="str">
        <f t="shared" si="5"/>
        <v>20</v>
      </c>
      <c r="Q24" s="16"/>
      <c r="R24" s="18" t="str">
        <f t="shared" si="6"/>
        <v>0</v>
      </c>
      <c r="S24" s="16" t="s">
        <v>126</v>
      </c>
      <c r="T24" s="17"/>
      <c r="U24" s="16"/>
      <c r="V24" s="18">
        <v>10</v>
      </c>
      <c r="W24" s="46">
        <f t="shared" si="7"/>
        <v>428</v>
      </c>
    </row>
    <row r="25" spans="1:23" x14ac:dyDescent="0.25">
      <c r="A25" s="21">
        <v>19</v>
      </c>
      <c r="B25" s="22" t="s">
        <v>53</v>
      </c>
      <c r="C25" s="14" t="s">
        <v>54</v>
      </c>
      <c r="D25" s="14">
        <v>9252</v>
      </c>
      <c r="E25" s="14"/>
      <c r="F25" s="15">
        <f t="shared" si="0"/>
        <v>0</v>
      </c>
      <c r="G25" s="16"/>
      <c r="H25" s="17">
        <f t="shared" si="1"/>
        <v>0</v>
      </c>
      <c r="I25" s="16"/>
      <c r="J25" s="17">
        <f t="shared" si="2"/>
        <v>0</v>
      </c>
      <c r="K25" s="16"/>
      <c r="L25" s="18" t="str">
        <f t="shared" si="3"/>
        <v>0</v>
      </c>
      <c r="M25" s="16">
        <v>3</v>
      </c>
      <c r="N25" s="17">
        <f t="shared" si="4"/>
        <v>15</v>
      </c>
      <c r="O25" s="16"/>
      <c r="P25" s="18" t="str">
        <f t="shared" si="5"/>
        <v>0</v>
      </c>
      <c r="Q25" s="16"/>
      <c r="R25" s="18" t="str">
        <f t="shared" si="6"/>
        <v>0</v>
      </c>
      <c r="S25" s="19" t="s">
        <v>126</v>
      </c>
      <c r="T25" s="17"/>
      <c r="U25" s="16"/>
      <c r="V25" s="18">
        <v>20</v>
      </c>
      <c r="W25" s="46">
        <f t="shared" si="7"/>
        <v>35</v>
      </c>
    </row>
    <row r="26" spans="1:23" x14ac:dyDescent="0.25">
      <c r="A26" s="21">
        <v>20</v>
      </c>
      <c r="B26" s="23" t="s">
        <v>55</v>
      </c>
      <c r="C26" s="24" t="s">
        <v>47</v>
      </c>
      <c r="D26" s="13">
        <v>9274</v>
      </c>
      <c r="E26" s="14"/>
      <c r="F26" s="15">
        <f t="shared" si="0"/>
        <v>0</v>
      </c>
      <c r="G26" s="16"/>
      <c r="H26" s="17">
        <f t="shared" si="1"/>
        <v>0</v>
      </c>
      <c r="I26" s="16"/>
      <c r="J26" s="17">
        <f t="shared" si="2"/>
        <v>0</v>
      </c>
      <c r="K26" s="16">
        <v>6</v>
      </c>
      <c r="L26" s="18" t="str">
        <f t="shared" si="3"/>
        <v>50</v>
      </c>
      <c r="M26" s="16"/>
      <c r="N26" s="17">
        <f t="shared" si="4"/>
        <v>0</v>
      </c>
      <c r="O26" s="16"/>
      <c r="P26" s="18" t="str">
        <f t="shared" si="5"/>
        <v>0</v>
      </c>
      <c r="Q26" s="16"/>
      <c r="R26" s="18" t="str">
        <f t="shared" si="6"/>
        <v>0</v>
      </c>
      <c r="S26" s="16" t="s">
        <v>126</v>
      </c>
      <c r="T26" s="17"/>
      <c r="U26" s="16"/>
      <c r="V26" s="18">
        <v>20</v>
      </c>
      <c r="W26" s="46">
        <f t="shared" si="7"/>
        <v>70</v>
      </c>
    </row>
    <row r="27" spans="1:23" x14ac:dyDescent="0.25">
      <c r="A27" s="21">
        <v>21</v>
      </c>
      <c r="B27" s="22" t="s">
        <v>31</v>
      </c>
      <c r="C27" s="14" t="s">
        <v>32</v>
      </c>
      <c r="D27" s="14">
        <v>9154</v>
      </c>
      <c r="E27" s="14"/>
      <c r="F27" s="15">
        <f t="shared" si="0"/>
        <v>0</v>
      </c>
      <c r="G27" s="16"/>
      <c r="H27" s="17">
        <f t="shared" si="1"/>
        <v>0</v>
      </c>
      <c r="I27" s="16"/>
      <c r="J27" s="17">
        <f t="shared" si="2"/>
        <v>0</v>
      </c>
      <c r="K27" s="16">
        <v>7</v>
      </c>
      <c r="L27" s="18" t="str">
        <f t="shared" si="3"/>
        <v>60</v>
      </c>
      <c r="M27" s="16"/>
      <c r="N27" s="17">
        <f t="shared" si="4"/>
        <v>0</v>
      </c>
      <c r="O27" s="16">
        <v>2</v>
      </c>
      <c r="P27" s="18" t="str">
        <f t="shared" si="5"/>
        <v>10</v>
      </c>
      <c r="Q27" s="16"/>
      <c r="R27" s="18" t="str">
        <f t="shared" si="6"/>
        <v>0</v>
      </c>
      <c r="S27" s="19" t="s">
        <v>126</v>
      </c>
      <c r="T27" s="17"/>
      <c r="U27" s="16"/>
      <c r="V27" s="18">
        <v>10</v>
      </c>
      <c r="W27" s="46">
        <f t="shared" si="7"/>
        <v>80</v>
      </c>
    </row>
    <row r="28" spans="1:23" x14ac:dyDescent="0.25">
      <c r="A28" s="21">
        <v>22</v>
      </c>
      <c r="B28" s="25" t="s">
        <v>58</v>
      </c>
      <c r="C28" s="26" t="s">
        <v>59</v>
      </c>
      <c r="D28" s="13">
        <v>9312</v>
      </c>
      <c r="E28" s="14"/>
      <c r="F28" s="15">
        <f t="shared" si="0"/>
        <v>0</v>
      </c>
      <c r="G28" s="16"/>
      <c r="H28" s="17">
        <f t="shared" si="1"/>
        <v>0</v>
      </c>
      <c r="I28" s="16"/>
      <c r="J28" s="17">
        <f t="shared" si="2"/>
        <v>0</v>
      </c>
      <c r="K28" s="16"/>
      <c r="L28" s="18" t="str">
        <f t="shared" si="3"/>
        <v>0</v>
      </c>
      <c r="M28" s="16"/>
      <c r="N28" s="17">
        <f t="shared" si="4"/>
        <v>0</v>
      </c>
      <c r="O28" s="16">
        <v>2</v>
      </c>
      <c r="P28" s="18" t="str">
        <f t="shared" si="5"/>
        <v>10</v>
      </c>
      <c r="Q28" s="16"/>
      <c r="R28" s="18" t="str">
        <f t="shared" si="6"/>
        <v>0</v>
      </c>
      <c r="S28" s="19" t="s">
        <v>126</v>
      </c>
      <c r="T28" s="17"/>
      <c r="U28" s="16"/>
      <c r="V28" s="18">
        <v>20</v>
      </c>
      <c r="W28" s="46">
        <f t="shared" si="7"/>
        <v>30</v>
      </c>
    </row>
    <row r="29" spans="1:23" x14ac:dyDescent="0.25">
      <c r="A29" s="21">
        <v>23</v>
      </c>
      <c r="B29" s="22" t="s">
        <v>43</v>
      </c>
      <c r="C29" s="14" t="s">
        <v>44</v>
      </c>
      <c r="D29" s="14">
        <v>9243</v>
      </c>
      <c r="E29" s="14">
        <v>70</v>
      </c>
      <c r="F29" s="15">
        <f t="shared" si="0"/>
        <v>1190</v>
      </c>
      <c r="G29" s="16">
        <v>19</v>
      </c>
      <c r="H29" s="17">
        <f t="shared" si="1"/>
        <v>323</v>
      </c>
      <c r="I29" s="16"/>
      <c r="J29" s="17">
        <v>750</v>
      </c>
      <c r="K29" s="16"/>
      <c r="L29" s="18" t="str">
        <f t="shared" si="3"/>
        <v>0</v>
      </c>
      <c r="M29" s="16">
        <v>3</v>
      </c>
      <c r="N29" s="17">
        <v>15</v>
      </c>
      <c r="O29" s="16"/>
      <c r="P29" s="18" t="str">
        <f t="shared" si="5"/>
        <v>0</v>
      </c>
      <c r="Q29" s="16"/>
      <c r="R29" s="18" t="str">
        <f t="shared" si="6"/>
        <v>0</v>
      </c>
      <c r="S29" s="16" t="s">
        <v>126</v>
      </c>
      <c r="T29" s="17"/>
      <c r="U29" s="16"/>
      <c r="V29" s="18">
        <v>20</v>
      </c>
      <c r="W29" s="46">
        <f t="shared" si="7"/>
        <v>2298</v>
      </c>
    </row>
    <row r="30" spans="1:23" x14ac:dyDescent="0.25">
      <c r="A30" s="21">
        <v>24</v>
      </c>
      <c r="B30" s="14" t="s">
        <v>43</v>
      </c>
      <c r="C30" s="14" t="s">
        <v>74</v>
      </c>
      <c r="D30" s="14">
        <v>9530</v>
      </c>
      <c r="E30" s="14"/>
      <c r="F30" s="15">
        <f t="shared" si="0"/>
        <v>0</v>
      </c>
      <c r="G30" s="16"/>
      <c r="H30" s="17">
        <f t="shared" si="1"/>
        <v>0</v>
      </c>
      <c r="I30" s="16"/>
      <c r="J30" s="17">
        <f t="shared" si="2"/>
        <v>0</v>
      </c>
      <c r="K30" s="16"/>
      <c r="L30" s="18" t="str">
        <f t="shared" si="3"/>
        <v>0</v>
      </c>
      <c r="M30" s="16">
        <v>3</v>
      </c>
      <c r="N30" s="17">
        <f t="shared" si="4"/>
        <v>15</v>
      </c>
      <c r="O30" s="16"/>
      <c r="P30" s="18" t="str">
        <f t="shared" si="5"/>
        <v>0</v>
      </c>
      <c r="Q30" s="16"/>
      <c r="R30" s="18" t="str">
        <f t="shared" si="6"/>
        <v>0</v>
      </c>
      <c r="S30" s="16" t="s">
        <v>126</v>
      </c>
      <c r="T30" s="17"/>
      <c r="U30" s="16"/>
      <c r="V30" s="18">
        <v>10</v>
      </c>
      <c r="W30" s="46">
        <f t="shared" si="7"/>
        <v>25</v>
      </c>
    </row>
    <row r="31" spans="1:23" x14ac:dyDescent="0.25">
      <c r="A31" s="21">
        <v>25</v>
      </c>
      <c r="B31" s="14" t="s">
        <v>87</v>
      </c>
      <c r="C31" s="14" t="s">
        <v>88</v>
      </c>
      <c r="D31" s="14">
        <v>9332</v>
      </c>
      <c r="E31" s="14"/>
      <c r="F31" s="15">
        <f t="shared" si="0"/>
        <v>0</v>
      </c>
      <c r="G31" s="16"/>
      <c r="H31" s="17">
        <f t="shared" si="1"/>
        <v>0</v>
      </c>
      <c r="I31" s="16"/>
      <c r="J31" s="17">
        <f t="shared" si="2"/>
        <v>0</v>
      </c>
      <c r="K31" s="16">
        <v>4</v>
      </c>
      <c r="L31" s="18" t="str">
        <f t="shared" si="3"/>
        <v>30</v>
      </c>
      <c r="M31" s="16"/>
      <c r="N31" s="17">
        <f t="shared" si="4"/>
        <v>0</v>
      </c>
      <c r="O31" s="16">
        <v>2</v>
      </c>
      <c r="P31" s="18" t="str">
        <f t="shared" si="5"/>
        <v>10</v>
      </c>
      <c r="Q31" s="16"/>
      <c r="R31" s="18" t="str">
        <f t="shared" si="6"/>
        <v>0</v>
      </c>
      <c r="S31" s="16" t="s">
        <v>128</v>
      </c>
      <c r="T31" s="17"/>
      <c r="U31" s="16"/>
      <c r="V31" s="18">
        <v>10</v>
      </c>
      <c r="W31" s="46">
        <f t="shared" si="7"/>
        <v>50</v>
      </c>
    </row>
    <row r="32" spans="1:23" x14ac:dyDescent="0.25">
      <c r="A32" s="21">
        <v>26</v>
      </c>
      <c r="B32" s="22" t="s">
        <v>89</v>
      </c>
      <c r="C32" s="14" t="s">
        <v>90</v>
      </c>
      <c r="D32" s="14">
        <v>9329</v>
      </c>
      <c r="E32" s="14">
        <v>80</v>
      </c>
      <c r="F32" s="15">
        <f t="shared" si="0"/>
        <v>1360</v>
      </c>
      <c r="G32" s="16">
        <v>19</v>
      </c>
      <c r="H32" s="17">
        <f t="shared" si="1"/>
        <v>323</v>
      </c>
      <c r="I32" s="16"/>
      <c r="J32" s="17">
        <v>1040</v>
      </c>
      <c r="K32" s="16"/>
      <c r="L32" s="18" t="str">
        <f t="shared" si="3"/>
        <v>0</v>
      </c>
      <c r="M32" s="16">
        <v>3</v>
      </c>
      <c r="N32" s="17">
        <f t="shared" si="4"/>
        <v>15</v>
      </c>
      <c r="O32" s="16">
        <v>1</v>
      </c>
      <c r="P32" s="18" t="str">
        <f t="shared" si="5"/>
        <v>5</v>
      </c>
      <c r="Q32" s="16"/>
      <c r="R32" s="18" t="str">
        <f t="shared" si="6"/>
        <v>0</v>
      </c>
      <c r="S32" s="16" t="s">
        <v>126</v>
      </c>
      <c r="T32" s="17"/>
      <c r="U32" s="16"/>
      <c r="V32" s="18">
        <v>20</v>
      </c>
      <c r="W32" s="46">
        <f t="shared" si="7"/>
        <v>2763</v>
      </c>
    </row>
    <row r="33" spans="1:23" x14ac:dyDescent="0.25">
      <c r="A33" s="21">
        <v>27</v>
      </c>
      <c r="B33" s="14" t="s">
        <v>28</v>
      </c>
      <c r="C33" s="14" t="s">
        <v>29</v>
      </c>
      <c r="D33" s="14">
        <v>9158</v>
      </c>
      <c r="E33" s="14"/>
      <c r="F33" s="15">
        <f t="shared" si="0"/>
        <v>0</v>
      </c>
      <c r="G33" s="16"/>
      <c r="H33" s="17">
        <f t="shared" si="1"/>
        <v>0</v>
      </c>
      <c r="I33" s="16"/>
      <c r="J33" s="17">
        <f t="shared" si="2"/>
        <v>0</v>
      </c>
      <c r="K33" s="16"/>
      <c r="L33" s="18" t="str">
        <f t="shared" si="3"/>
        <v>0</v>
      </c>
      <c r="M33" s="16"/>
      <c r="N33" s="17">
        <f t="shared" si="4"/>
        <v>0</v>
      </c>
      <c r="O33" s="16">
        <v>2</v>
      </c>
      <c r="P33" s="18" t="str">
        <f t="shared" si="5"/>
        <v>10</v>
      </c>
      <c r="Q33" s="16"/>
      <c r="R33" s="18" t="str">
        <f t="shared" si="6"/>
        <v>0</v>
      </c>
      <c r="S33" s="16" t="s">
        <v>126</v>
      </c>
      <c r="T33" s="17"/>
      <c r="U33" s="16"/>
      <c r="V33" s="18">
        <v>10</v>
      </c>
      <c r="W33" s="46">
        <f t="shared" si="7"/>
        <v>20</v>
      </c>
    </row>
    <row r="34" spans="1:23" x14ac:dyDescent="0.25">
      <c r="A34" s="21">
        <v>28</v>
      </c>
      <c r="B34" s="22" t="s">
        <v>28</v>
      </c>
      <c r="C34" s="14" t="s">
        <v>50</v>
      </c>
      <c r="D34" s="14">
        <v>9254</v>
      </c>
      <c r="E34" s="14"/>
      <c r="F34" s="15">
        <f t="shared" si="0"/>
        <v>0</v>
      </c>
      <c r="G34" s="16">
        <v>7</v>
      </c>
      <c r="H34" s="17">
        <f t="shared" si="1"/>
        <v>119</v>
      </c>
      <c r="I34" s="16"/>
      <c r="J34" s="17">
        <f t="shared" si="2"/>
        <v>0</v>
      </c>
      <c r="K34" s="16"/>
      <c r="L34" s="18" t="str">
        <f t="shared" si="3"/>
        <v>0</v>
      </c>
      <c r="M34" s="16"/>
      <c r="N34" s="17">
        <f t="shared" si="4"/>
        <v>0</v>
      </c>
      <c r="O34" s="16">
        <v>1</v>
      </c>
      <c r="P34" s="18" t="str">
        <f t="shared" si="5"/>
        <v>5</v>
      </c>
      <c r="Q34" s="16">
        <v>1</v>
      </c>
      <c r="R34" s="18" t="str">
        <f t="shared" si="6"/>
        <v>10</v>
      </c>
      <c r="S34" s="16" t="s">
        <v>126</v>
      </c>
      <c r="T34" s="17"/>
      <c r="U34" s="16"/>
      <c r="V34" s="18">
        <v>10</v>
      </c>
      <c r="W34" s="46">
        <f t="shared" si="7"/>
        <v>144</v>
      </c>
    </row>
    <row r="35" spans="1:23" x14ac:dyDescent="0.25">
      <c r="A35" s="21">
        <v>29</v>
      </c>
      <c r="B35" s="14" t="s">
        <v>28</v>
      </c>
      <c r="C35" s="14" t="s">
        <v>63</v>
      </c>
      <c r="D35" s="14">
        <v>9330</v>
      </c>
      <c r="E35" s="14"/>
      <c r="F35" s="15">
        <f t="shared" si="0"/>
        <v>0</v>
      </c>
      <c r="G35" s="16">
        <v>10</v>
      </c>
      <c r="H35" s="17">
        <f t="shared" si="1"/>
        <v>170</v>
      </c>
      <c r="I35" s="16"/>
      <c r="J35" s="17">
        <f t="shared" si="2"/>
        <v>0</v>
      </c>
      <c r="K35" s="16"/>
      <c r="L35" s="18" t="str">
        <f t="shared" si="3"/>
        <v>0</v>
      </c>
      <c r="M35" s="16"/>
      <c r="N35" s="17">
        <f t="shared" si="4"/>
        <v>0</v>
      </c>
      <c r="O35" s="16">
        <v>2</v>
      </c>
      <c r="P35" s="18" t="str">
        <f t="shared" si="5"/>
        <v>10</v>
      </c>
      <c r="Q35" s="16"/>
      <c r="R35" s="18" t="str">
        <f t="shared" si="6"/>
        <v>0</v>
      </c>
      <c r="S35" s="16" t="s">
        <v>127</v>
      </c>
      <c r="T35" s="17">
        <v>15</v>
      </c>
      <c r="U35" s="16"/>
      <c r="V35" s="18">
        <v>10</v>
      </c>
      <c r="W35" s="46">
        <f t="shared" si="7"/>
        <v>205</v>
      </c>
    </row>
    <row r="36" spans="1:23" x14ac:dyDescent="0.25">
      <c r="A36" s="21">
        <v>30</v>
      </c>
      <c r="B36" s="22" t="s">
        <v>33</v>
      </c>
      <c r="C36" s="14" t="s">
        <v>34</v>
      </c>
      <c r="D36" s="14">
        <v>9153</v>
      </c>
      <c r="E36" s="14">
        <v>20</v>
      </c>
      <c r="F36" s="15">
        <f t="shared" si="0"/>
        <v>340</v>
      </c>
      <c r="G36" s="16">
        <v>19</v>
      </c>
      <c r="H36" s="17">
        <f t="shared" si="1"/>
        <v>323</v>
      </c>
      <c r="I36" s="16"/>
      <c r="J36" s="17">
        <v>100</v>
      </c>
      <c r="K36" s="16"/>
      <c r="L36" s="18" t="str">
        <f t="shared" si="3"/>
        <v>0</v>
      </c>
      <c r="M36" s="16"/>
      <c r="N36" s="17">
        <f t="shared" si="4"/>
        <v>0</v>
      </c>
      <c r="O36" s="16">
        <v>2</v>
      </c>
      <c r="P36" s="18" t="str">
        <f t="shared" si="5"/>
        <v>10</v>
      </c>
      <c r="Q36" s="16"/>
      <c r="R36" s="18" t="str">
        <f t="shared" si="6"/>
        <v>0</v>
      </c>
      <c r="S36" s="16" t="s">
        <v>126</v>
      </c>
      <c r="T36" s="17"/>
      <c r="U36" s="16"/>
      <c r="V36" s="18">
        <v>10</v>
      </c>
      <c r="W36" s="46">
        <f t="shared" si="7"/>
        <v>783</v>
      </c>
    </row>
    <row r="37" spans="1:23" x14ac:dyDescent="0.25">
      <c r="A37" s="21">
        <v>31</v>
      </c>
      <c r="B37" s="14" t="s">
        <v>78</v>
      </c>
      <c r="C37" s="14" t="s">
        <v>32</v>
      </c>
      <c r="D37" s="14">
        <v>9475</v>
      </c>
      <c r="E37" s="14"/>
      <c r="F37" s="15">
        <f t="shared" si="0"/>
        <v>0</v>
      </c>
      <c r="G37" s="16"/>
      <c r="H37" s="17">
        <f t="shared" si="1"/>
        <v>0</v>
      </c>
      <c r="I37" s="16"/>
      <c r="J37" s="17">
        <f t="shared" si="2"/>
        <v>0</v>
      </c>
      <c r="K37" s="16"/>
      <c r="L37" s="18" t="str">
        <f t="shared" si="3"/>
        <v>0</v>
      </c>
      <c r="M37" s="16">
        <v>3</v>
      </c>
      <c r="N37" s="17">
        <f t="shared" si="4"/>
        <v>15</v>
      </c>
      <c r="O37" s="16"/>
      <c r="P37" s="18" t="str">
        <f t="shared" si="5"/>
        <v>0</v>
      </c>
      <c r="Q37" s="16"/>
      <c r="R37" s="18" t="str">
        <f t="shared" si="6"/>
        <v>0</v>
      </c>
      <c r="S37" s="16" t="s">
        <v>126</v>
      </c>
      <c r="T37" s="17">
        <v>17</v>
      </c>
      <c r="U37" s="16"/>
      <c r="V37" s="18">
        <v>10</v>
      </c>
      <c r="W37" s="46">
        <f t="shared" si="7"/>
        <v>42</v>
      </c>
    </row>
    <row r="38" spans="1:23" x14ac:dyDescent="0.25">
      <c r="A38" s="21">
        <v>32</v>
      </c>
      <c r="B38" s="14" t="s">
        <v>78</v>
      </c>
      <c r="C38" s="14" t="s">
        <v>80</v>
      </c>
      <c r="D38" s="14">
        <v>9401</v>
      </c>
      <c r="E38" s="14"/>
      <c r="F38" s="15">
        <f t="shared" si="0"/>
        <v>0</v>
      </c>
      <c r="G38" s="16"/>
      <c r="H38" s="17">
        <f t="shared" si="1"/>
        <v>0</v>
      </c>
      <c r="I38" s="16"/>
      <c r="J38" s="17">
        <f t="shared" si="2"/>
        <v>0</v>
      </c>
      <c r="K38" s="16"/>
      <c r="L38" s="18" t="str">
        <f t="shared" si="3"/>
        <v>0</v>
      </c>
      <c r="M38" s="16"/>
      <c r="N38" s="17">
        <f t="shared" si="4"/>
        <v>0</v>
      </c>
      <c r="O38" s="16"/>
      <c r="P38" s="18" t="str">
        <f t="shared" si="5"/>
        <v>0</v>
      </c>
      <c r="Q38" s="16"/>
      <c r="R38" s="18" t="str">
        <f t="shared" si="6"/>
        <v>0</v>
      </c>
      <c r="S38" s="16" t="s">
        <v>126</v>
      </c>
      <c r="T38" s="17"/>
      <c r="U38" s="16"/>
      <c r="V38" s="18">
        <v>10</v>
      </c>
      <c r="W38" s="46">
        <f t="shared" si="7"/>
        <v>10</v>
      </c>
    </row>
    <row r="39" spans="1:23" x14ac:dyDescent="0.25">
      <c r="A39" s="21">
        <v>33</v>
      </c>
      <c r="B39" s="14" t="s">
        <v>79</v>
      </c>
      <c r="C39" s="14" t="s">
        <v>52</v>
      </c>
      <c r="D39" s="14">
        <v>9403</v>
      </c>
      <c r="E39" s="14"/>
      <c r="F39" s="15">
        <f t="shared" si="0"/>
        <v>0</v>
      </c>
      <c r="G39" s="16">
        <v>19</v>
      </c>
      <c r="H39" s="17">
        <f t="shared" si="1"/>
        <v>323</v>
      </c>
      <c r="I39" s="16"/>
      <c r="J39" s="17">
        <f t="shared" si="2"/>
        <v>0</v>
      </c>
      <c r="K39" s="16">
        <v>5</v>
      </c>
      <c r="L39" s="18" t="str">
        <f t="shared" si="3"/>
        <v>40</v>
      </c>
      <c r="M39" s="16"/>
      <c r="N39" s="17">
        <f t="shared" si="4"/>
        <v>0</v>
      </c>
      <c r="O39" s="16">
        <v>2</v>
      </c>
      <c r="P39" s="18" t="str">
        <f t="shared" si="5"/>
        <v>10</v>
      </c>
      <c r="Q39" s="16"/>
      <c r="R39" s="18" t="str">
        <f t="shared" si="6"/>
        <v>0</v>
      </c>
      <c r="S39" s="16" t="s">
        <v>126</v>
      </c>
      <c r="T39" s="17"/>
      <c r="U39" s="16"/>
      <c r="V39" s="18">
        <v>10</v>
      </c>
      <c r="W39" s="46">
        <f t="shared" si="7"/>
        <v>383</v>
      </c>
    </row>
    <row r="40" spans="1:23" x14ac:dyDescent="0.25">
      <c r="A40" s="21">
        <v>34</v>
      </c>
      <c r="B40" s="22" t="s">
        <v>125</v>
      </c>
      <c r="C40" s="14" t="s">
        <v>32</v>
      </c>
      <c r="D40" s="14">
        <v>9151</v>
      </c>
      <c r="E40" s="14"/>
      <c r="F40" s="15">
        <f t="shared" si="0"/>
        <v>0</v>
      </c>
      <c r="G40" s="16">
        <v>19</v>
      </c>
      <c r="H40" s="17">
        <f t="shared" si="1"/>
        <v>323</v>
      </c>
      <c r="I40" s="16"/>
      <c r="J40" s="17">
        <f t="shared" si="2"/>
        <v>0</v>
      </c>
      <c r="K40" s="16">
        <v>4</v>
      </c>
      <c r="L40" s="18" t="str">
        <f t="shared" si="3"/>
        <v>30</v>
      </c>
      <c r="M40" s="16">
        <v>3</v>
      </c>
      <c r="N40" s="17">
        <f t="shared" si="4"/>
        <v>15</v>
      </c>
      <c r="O40" s="16"/>
      <c r="P40" s="18" t="str">
        <f t="shared" si="5"/>
        <v>0</v>
      </c>
      <c r="Q40" s="16"/>
      <c r="R40" s="18" t="str">
        <f t="shared" si="6"/>
        <v>0</v>
      </c>
      <c r="S40" s="16" t="s">
        <v>126</v>
      </c>
      <c r="T40" s="17"/>
      <c r="U40" s="16"/>
      <c r="V40" s="18">
        <v>20</v>
      </c>
      <c r="W40" s="46">
        <f>V40+T40+R40+P40+N40+L40+J40+H40+F40</f>
        <v>388</v>
      </c>
    </row>
    <row r="41" spans="1:23" x14ac:dyDescent="0.25">
      <c r="A41" s="21">
        <v>35</v>
      </c>
      <c r="B41" s="22" t="s">
        <v>56</v>
      </c>
      <c r="C41" s="14" t="s">
        <v>57</v>
      </c>
      <c r="D41" s="14">
        <v>9311</v>
      </c>
      <c r="E41" s="14">
        <v>50</v>
      </c>
      <c r="F41" s="15">
        <v>850</v>
      </c>
      <c r="G41" s="16">
        <v>19</v>
      </c>
      <c r="H41" s="17">
        <f t="shared" si="1"/>
        <v>323</v>
      </c>
      <c r="I41" s="16"/>
      <c r="J41" s="17">
        <v>270</v>
      </c>
      <c r="K41" s="16"/>
      <c r="L41" s="18" t="str">
        <f t="shared" si="3"/>
        <v>0</v>
      </c>
      <c r="M41" s="16"/>
      <c r="N41" s="17">
        <f t="shared" si="4"/>
        <v>0</v>
      </c>
      <c r="O41" s="16"/>
      <c r="P41" s="18" t="str">
        <f t="shared" si="5"/>
        <v>0</v>
      </c>
      <c r="Q41" s="16"/>
      <c r="R41" s="18" t="str">
        <f t="shared" si="6"/>
        <v>0</v>
      </c>
      <c r="S41" s="16" t="s">
        <v>126</v>
      </c>
      <c r="T41" s="17"/>
      <c r="U41" s="16"/>
      <c r="V41" s="18">
        <v>20</v>
      </c>
      <c r="W41" s="46">
        <f>V41+T41+R41+P41+N41+L41+J41+H41+F41</f>
        <v>1463</v>
      </c>
    </row>
    <row r="42" spans="1:23" x14ac:dyDescent="0.25">
      <c r="A42" s="21">
        <v>36</v>
      </c>
      <c r="B42" s="22" t="s">
        <v>51</v>
      </c>
      <c r="C42" s="14" t="s">
        <v>52</v>
      </c>
      <c r="D42" s="14">
        <v>9253</v>
      </c>
      <c r="E42" s="14"/>
      <c r="F42" s="15">
        <f t="shared" si="0"/>
        <v>0</v>
      </c>
      <c r="G42" s="16">
        <v>10</v>
      </c>
      <c r="H42" s="17">
        <f t="shared" si="1"/>
        <v>170</v>
      </c>
      <c r="I42" s="16">
        <v>0</v>
      </c>
      <c r="J42" s="17">
        <f t="shared" si="2"/>
        <v>0</v>
      </c>
      <c r="K42" s="16"/>
      <c r="L42" s="18" t="str">
        <f t="shared" si="3"/>
        <v>0</v>
      </c>
      <c r="M42" s="16">
        <v>3</v>
      </c>
      <c r="N42" s="17">
        <f t="shared" si="4"/>
        <v>15</v>
      </c>
      <c r="O42" s="16"/>
      <c r="P42" s="18" t="str">
        <f t="shared" si="5"/>
        <v>0</v>
      </c>
      <c r="Q42" s="16"/>
      <c r="R42" s="18" t="str">
        <f t="shared" si="6"/>
        <v>0</v>
      </c>
      <c r="S42" s="16" t="s">
        <v>126</v>
      </c>
      <c r="T42" s="17"/>
      <c r="U42" s="16"/>
      <c r="V42" s="18">
        <v>20</v>
      </c>
      <c r="W42" s="46">
        <f t="shared" si="7"/>
        <v>205</v>
      </c>
    </row>
    <row r="43" spans="1:23" x14ac:dyDescent="0.25">
      <c r="A43" s="21">
        <v>37</v>
      </c>
      <c r="B43" s="14" t="s">
        <v>51</v>
      </c>
      <c r="C43" s="14" t="s">
        <v>52</v>
      </c>
      <c r="D43" s="14">
        <v>9316</v>
      </c>
      <c r="E43" s="14">
        <v>70</v>
      </c>
      <c r="F43" s="15">
        <f t="shared" si="0"/>
        <v>1190</v>
      </c>
      <c r="G43" s="16">
        <v>19</v>
      </c>
      <c r="H43" s="17">
        <f t="shared" si="1"/>
        <v>323</v>
      </c>
      <c r="I43" s="16"/>
      <c r="J43" s="17">
        <v>1190</v>
      </c>
      <c r="K43" s="16">
        <v>4</v>
      </c>
      <c r="L43" s="18" t="str">
        <f t="shared" si="3"/>
        <v>30</v>
      </c>
      <c r="M43" s="16"/>
      <c r="N43" s="17">
        <f t="shared" si="4"/>
        <v>0</v>
      </c>
      <c r="O43" s="16"/>
      <c r="P43" s="18" t="str">
        <f t="shared" si="5"/>
        <v>0</v>
      </c>
      <c r="Q43" s="16"/>
      <c r="R43" s="18" t="str">
        <f t="shared" si="6"/>
        <v>0</v>
      </c>
      <c r="S43" s="16" t="s">
        <v>126</v>
      </c>
      <c r="T43" s="17"/>
      <c r="U43" s="16"/>
      <c r="V43" s="18">
        <v>20</v>
      </c>
      <c r="W43" s="46">
        <f t="shared" si="7"/>
        <v>2753</v>
      </c>
    </row>
    <row r="44" spans="1:23" x14ac:dyDescent="0.25">
      <c r="A44" s="21">
        <v>38</v>
      </c>
      <c r="B44" s="22" t="s">
        <v>45</v>
      </c>
      <c r="C44" s="14" t="s">
        <v>30</v>
      </c>
      <c r="D44" s="14">
        <v>9240</v>
      </c>
      <c r="E44" s="14">
        <v>30</v>
      </c>
      <c r="F44" s="15">
        <f t="shared" si="0"/>
        <v>510</v>
      </c>
      <c r="G44" s="16">
        <v>19</v>
      </c>
      <c r="H44" s="17">
        <f t="shared" si="1"/>
        <v>323</v>
      </c>
      <c r="I44" s="16"/>
      <c r="J44" s="17">
        <v>360</v>
      </c>
      <c r="K44" s="16"/>
      <c r="L44" s="18" t="str">
        <f t="shared" si="3"/>
        <v>0</v>
      </c>
      <c r="M44" s="16"/>
      <c r="N44" s="17">
        <f t="shared" si="4"/>
        <v>0</v>
      </c>
      <c r="O44" s="16"/>
      <c r="P44" s="18" t="str">
        <f t="shared" si="5"/>
        <v>0</v>
      </c>
      <c r="Q44" s="16"/>
      <c r="R44" s="18" t="str">
        <f t="shared" si="6"/>
        <v>0</v>
      </c>
      <c r="S44" s="16" t="s">
        <v>126</v>
      </c>
      <c r="T44" s="17"/>
      <c r="U44" s="16"/>
      <c r="V44" s="18">
        <v>20</v>
      </c>
      <c r="W44" s="46">
        <f t="shared" si="7"/>
        <v>1213</v>
      </c>
    </row>
    <row r="45" spans="1:23" x14ac:dyDescent="0.25">
      <c r="A45" s="21">
        <v>39</v>
      </c>
      <c r="B45" s="14" t="s">
        <v>77</v>
      </c>
      <c r="C45" s="14" t="s">
        <v>70</v>
      </c>
      <c r="D45" s="14">
        <v>9473</v>
      </c>
      <c r="E45" s="14"/>
      <c r="F45" s="15">
        <f t="shared" si="0"/>
        <v>0</v>
      </c>
      <c r="G45" s="16"/>
      <c r="H45" s="17">
        <f t="shared" si="1"/>
        <v>0</v>
      </c>
      <c r="I45" s="16"/>
      <c r="J45" s="17">
        <f t="shared" si="2"/>
        <v>0</v>
      </c>
      <c r="K45" s="16"/>
      <c r="L45" s="18" t="str">
        <f t="shared" si="3"/>
        <v>0</v>
      </c>
      <c r="M45" s="16"/>
      <c r="N45" s="17">
        <f t="shared" si="4"/>
        <v>0</v>
      </c>
      <c r="O45" s="16"/>
      <c r="P45" s="18" t="str">
        <f t="shared" si="5"/>
        <v>0</v>
      </c>
      <c r="Q45" s="16"/>
      <c r="R45" s="18" t="str">
        <f t="shared" si="6"/>
        <v>0</v>
      </c>
      <c r="S45" s="16" t="s">
        <v>126</v>
      </c>
      <c r="T45" s="17"/>
      <c r="U45" s="16"/>
      <c r="V45" s="18">
        <v>10</v>
      </c>
      <c r="W45" s="20">
        <f t="shared" si="7"/>
        <v>10</v>
      </c>
    </row>
    <row r="46" spans="1:23" x14ac:dyDescent="0.25">
      <c r="A46" s="21">
        <v>40</v>
      </c>
      <c r="B46" s="14" t="s">
        <v>67</v>
      </c>
      <c r="C46" s="14" t="s">
        <v>68</v>
      </c>
      <c r="D46" s="14">
        <v>9638</v>
      </c>
      <c r="E46" s="14"/>
      <c r="F46" s="15">
        <f t="shared" si="0"/>
        <v>0</v>
      </c>
      <c r="G46" s="16"/>
      <c r="H46" s="17">
        <f t="shared" si="1"/>
        <v>0</v>
      </c>
      <c r="I46" s="16"/>
      <c r="J46" s="17">
        <f>G46*I46</f>
        <v>0</v>
      </c>
      <c r="K46" s="16"/>
      <c r="L46" s="18" t="str">
        <f t="shared" si="3"/>
        <v>0</v>
      </c>
      <c r="M46" s="16"/>
      <c r="N46" s="17">
        <f t="shared" si="4"/>
        <v>0</v>
      </c>
      <c r="O46" s="16">
        <v>1</v>
      </c>
      <c r="P46" s="18" t="str">
        <f t="shared" si="5"/>
        <v>5</v>
      </c>
      <c r="Q46" s="16"/>
      <c r="R46" s="18" t="str">
        <f t="shared" si="6"/>
        <v>0</v>
      </c>
      <c r="S46" s="16" t="s">
        <v>127</v>
      </c>
      <c r="T46" s="17"/>
      <c r="U46" s="16"/>
      <c r="V46" s="18">
        <v>10</v>
      </c>
      <c r="W46" s="20">
        <f t="shared" si="7"/>
        <v>15</v>
      </c>
    </row>
    <row r="47" spans="1:23" x14ac:dyDescent="0.25">
      <c r="A47" s="21">
        <v>41</v>
      </c>
      <c r="B47" s="14" t="s">
        <v>81</v>
      </c>
      <c r="C47" s="14" t="s">
        <v>82</v>
      </c>
      <c r="D47" s="14">
        <v>9400</v>
      </c>
      <c r="E47" s="14"/>
      <c r="F47" s="15">
        <f t="shared" si="0"/>
        <v>0</v>
      </c>
      <c r="G47" s="16"/>
      <c r="H47" s="17">
        <f t="shared" si="1"/>
        <v>0</v>
      </c>
      <c r="I47" s="16"/>
      <c r="J47" s="17"/>
      <c r="K47" s="16"/>
      <c r="L47" s="18">
        <v>0</v>
      </c>
      <c r="M47" s="16"/>
      <c r="N47" s="17">
        <f t="shared" si="4"/>
        <v>0</v>
      </c>
      <c r="O47" s="16"/>
      <c r="P47" s="18" t="str">
        <f t="shared" si="5"/>
        <v>0</v>
      </c>
      <c r="Q47" s="16"/>
      <c r="R47" s="18" t="str">
        <f t="shared" si="6"/>
        <v>0</v>
      </c>
      <c r="S47" s="16" t="s">
        <v>126</v>
      </c>
      <c r="T47" s="17"/>
      <c r="U47" s="16"/>
      <c r="V47" s="18">
        <v>20</v>
      </c>
      <c r="W47" s="20">
        <f t="shared" si="7"/>
        <v>20</v>
      </c>
    </row>
    <row r="48" spans="1:23" x14ac:dyDescent="0.25">
      <c r="A48" s="21">
        <v>42</v>
      </c>
      <c r="B48" s="14" t="s">
        <v>71</v>
      </c>
      <c r="C48" s="14" t="s">
        <v>27</v>
      </c>
      <c r="D48" s="14">
        <v>9626</v>
      </c>
      <c r="E48" s="14"/>
      <c r="F48" s="15">
        <f t="shared" si="0"/>
        <v>0</v>
      </c>
      <c r="G48" s="16"/>
      <c r="H48" s="17">
        <f t="shared" si="1"/>
        <v>0</v>
      </c>
      <c r="I48" s="16"/>
      <c r="J48" s="17">
        <f>G48*I48</f>
        <v>0</v>
      </c>
      <c r="K48" s="16"/>
      <c r="L48" s="18" t="str">
        <f>IF(K48=4,30,)&amp;IF(K48=5,40,)&amp;IF(K48=6,50,)&amp;IF(K48=7,60,)&amp;IF(K48=0,0,)</f>
        <v>0</v>
      </c>
      <c r="M48" s="16"/>
      <c r="N48" s="17">
        <f t="shared" si="4"/>
        <v>0</v>
      </c>
      <c r="O48" s="16">
        <v>2</v>
      </c>
      <c r="P48" s="18" t="str">
        <f t="shared" si="5"/>
        <v>10</v>
      </c>
      <c r="Q48" s="16"/>
      <c r="R48" s="18" t="str">
        <f t="shared" si="6"/>
        <v>0</v>
      </c>
      <c r="S48" s="16" t="s">
        <v>128</v>
      </c>
      <c r="T48" s="17"/>
      <c r="U48" s="16"/>
      <c r="V48" s="18">
        <v>10</v>
      </c>
      <c r="W48" s="20">
        <f t="shared" si="7"/>
        <v>20</v>
      </c>
    </row>
    <row r="49" spans="1:23" x14ac:dyDescent="0.25">
      <c r="A49" s="21">
        <v>43</v>
      </c>
      <c r="B49" s="23" t="s">
        <v>38</v>
      </c>
      <c r="C49" s="24" t="s">
        <v>39</v>
      </c>
      <c r="D49" s="13">
        <v>9237</v>
      </c>
      <c r="E49" s="14">
        <v>140</v>
      </c>
      <c r="F49" s="15">
        <f t="shared" si="0"/>
        <v>2380</v>
      </c>
      <c r="G49" s="16">
        <v>19</v>
      </c>
      <c r="H49" s="17">
        <f t="shared" si="1"/>
        <v>323</v>
      </c>
      <c r="I49" s="16"/>
      <c r="J49" s="17">
        <v>1620</v>
      </c>
      <c r="K49" s="16"/>
      <c r="L49" s="18" t="str">
        <f>IF(K49=4,30,)&amp;IF(K49=5,40,)&amp;IF(K49=6,50,)&amp;IF(K49=7,60,)&amp;IF(K49=0,0,)</f>
        <v>0</v>
      </c>
      <c r="M49" s="16"/>
      <c r="N49" s="17">
        <f t="shared" si="4"/>
        <v>0</v>
      </c>
      <c r="O49" s="16">
        <v>1</v>
      </c>
      <c r="P49" s="18" t="str">
        <f t="shared" si="5"/>
        <v>5</v>
      </c>
      <c r="Q49" s="16"/>
      <c r="R49" s="18" t="str">
        <f t="shared" si="6"/>
        <v>0</v>
      </c>
      <c r="S49" s="16" t="s">
        <v>126</v>
      </c>
      <c r="T49" s="17"/>
      <c r="U49" s="16"/>
      <c r="V49" s="18">
        <v>10</v>
      </c>
      <c r="W49" s="20">
        <f t="shared" si="7"/>
        <v>4338</v>
      </c>
    </row>
    <row r="50" spans="1:23" x14ac:dyDescent="0.25">
      <c r="A50" s="21">
        <v>44</v>
      </c>
      <c r="B50" s="14" t="s">
        <v>75</v>
      </c>
      <c r="C50" s="14" t="s">
        <v>76</v>
      </c>
      <c r="D50" s="14">
        <v>9531</v>
      </c>
      <c r="E50" s="14"/>
      <c r="F50" s="15">
        <f t="shared" si="0"/>
        <v>0</v>
      </c>
      <c r="G50" s="16"/>
      <c r="H50" s="17">
        <f t="shared" si="1"/>
        <v>0</v>
      </c>
      <c r="I50" s="16"/>
      <c r="J50" s="17">
        <f>G50*I50</f>
        <v>0</v>
      </c>
      <c r="K50" s="16"/>
      <c r="L50" s="18" t="str">
        <f>IF(K50=4,30,)&amp;IF(K50=5,40,)&amp;IF(K50=6,50,)&amp;IF(K50=7,60,)&amp;IF(K50=0,0,)</f>
        <v>0</v>
      </c>
      <c r="M50" s="16"/>
      <c r="N50" s="17">
        <f t="shared" si="4"/>
        <v>0</v>
      </c>
      <c r="O50" s="16"/>
      <c r="P50" s="18" t="str">
        <f t="shared" si="5"/>
        <v>0</v>
      </c>
      <c r="Q50" s="16"/>
      <c r="R50" s="18" t="str">
        <f t="shared" si="6"/>
        <v>0</v>
      </c>
      <c r="S50" s="16" t="s">
        <v>126</v>
      </c>
      <c r="T50" s="17">
        <v>15</v>
      </c>
      <c r="U50" s="16"/>
      <c r="V50" s="18">
        <v>20</v>
      </c>
      <c r="W50" s="20">
        <f t="shared" si="7"/>
        <v>35</v>
      </c>
    </row>
    <row r="51" spans="1:23" x14ac:dyDescent="0.25">
      <c r="B51" s="37"/>
      <c r="C51" s="5" t="s">
        <v>95</v>
      </c>
      <c r="K51" s="5" t="s">
        <v>96</v>
      </c>
      <c r="U51" s="4" t="s">
        <v>136</v>
      </c>
    </row>
    <row r="52" spans="1:23" x14ac:dyDescent="0.25">
      <c r="B52" s="37"/>
      <c r="C52" s="5" t="s">
        <v>98</v>
      </c>
      <c r="K52" s="5" t="s">
        <v>99</v>
      </c>
      <c r="U52" s="4" t="s">
        <v>97</v>
      </c>
    </row>
    <row r="53" spans="1:23" x14ac:dyDescent="0.25">
      <c r="B53" s="37"/>
      <c r="C53" s="5"/>
      <c r="K53" s="5"/>
      <c r="U53" s="4"/>
    </row>
    <row r="54" spans="1:23" x14ac:dyDescent="0.25">
      <c r="B54" s="37"/>
      <c r="C54" s="5" t="s">
        <v>101</v>
      </c>
      <c r="K54" s="5" t="s">
        <v>102</v>
      </c>
      <c r="U54" s="4" t="s">
        <v>100</v>
      </c>
    </row>
  </sheetData>
  <printOptions horizontalCentered="1"/>
  <pageMargins left="0.11811023622047245" right="0.11811023622047245" top="0.15748031496062992" bottom="0.15748031496062992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opLeftCell="A10" workbookViewId="0">
      <selection activeCell="H7" sqref="H7"/>
    </sheetView>
  </sheetViews>
  <sheetFormatPr defaultRowHeight="15" x14ac:dyDescent="0.25"/>
  <cols>
    <col min="1" max="1" width="6.42578125" customWidth="1"/>
    <col min="2" max="2" width="20.7109375" style="37" customWidth="1"/>
    <col min="3" max="3" width="20" customWidth="1"/>
    <col min="9" max="9" width="0.42578125" customWidth="1"/>
  </cols>
  <sheetData>
    <row r="1" spans="1:23" ht="18" x14ac:dyDescent="0.25">
      <c r="A1" s="34" t="s">
        <v>0</v>
      </c>
      <c r="B1" s="34"/>
      <c r="C1" s="3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x14ac:dyDescent="0.25">
      <c r="A2" s="34" t="s">
        <v>103</v>
      </c>
      <c r="B2" s="34"/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34" t="s">
        <v>2</v>
      </c>
      <c r="B3" s="34"/>
      <c r="C3" s="34"/>
      <c r="D3" s="34"/>
      <c r="E3" s="3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8" x14ac:dyDescent="0.25">
      <c r="A4" s="50" t="s">
        <v>143</v>
      </c>
      <c r="B4" s="50"/>
      <c r="C4" s="50"/>
      <c r="D4" s="50"/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B5" s="35"/>
      <c r="C5" s="3"/>
      <c r="D5" s="3"/>
      <c r="E5" s="3"/>
      <c r="F5" s="4"/>
      <c r="G5" s="3"/>
      <c r="H5" s="4"/>
      <c r="I5" s="3"/>
      <c r="J5" s="4"/>
      <c r="K5" s="3"/>
      <c r="L5" s="5"/>
      <c r="M5" s="3"/>
      <c r="N5" s="5"/>
      <c r="O5" s="3"/>
      <c r="P5" s="5"/>
      <c r="Q5" s="3"/>
      <c r="R5" s="5"/>
      <c r="S5" s="3"/>
      <c r="T5" s="5"/>
      <c r="U5" s="3"/>
      <c r="W5" s="6"/>
    </row>
    <row r="6" spans="1:23" ht="152.25" customHeight="1" x14ac:dyDescent="0.25">
      <c r="A6" s="7" t="s">
        <v>3</v>
      </c>
      <c r="B6" s="23" t="s">
        <v>4</v>
      </c>
      <c r="C6" s="8" t="s">
        <v>5</v>
      </c>
      <c r="D6" s="8" t="s">
        <v>144</v>
      </c>
      <c r="E6" s="9" t="s">
        <v>6</v>
      </c>
      <c r="F6" s="10" t="s">
        <v>145</v>
      </c>
      <c r="G6" s="9" t="s">
        <v>8</v>
      </c>
      <c r="H6" s="10" t="s">
        <v>146</v>
      </c>
      <c r="I6" s="9"/>
      <c r="J6" s="10" t="s">
        <v>11</v>
      </c>
      <c r="K6" s="9" t="s">
        <v>12</v>
      </c>
      <c r="L6" s="11" t="s">
        <v>13</v>
      </c>
      <c r="M6" s="9" t="s">
        <v>14</v>
      </c>
      <c r="N6" s="11" t="s">
        <v>15</v>
      </c>
      <c r="O6" s="9" t="s">
        <v>16</v>
      </c>
      <c r="P6" s="11" t="s">
        <v>17</v>
      </c>
      <c r="Q6" s="9" t="s">
        <v>18</v>
      </c>
      <c r="R6" s="11" t="s">
        <v>19</v>
      </c>
      <c r="S6" s="9" t="s">
        <v>20</v>
      </c>
      <c r="T6" s="11" t="s">
        <v>21</v>
      </c>
      <c r="U6" s="9" t="s">
        <v>22</v>
      </c>
      <c r="V6" s="11" t="s">
        <v>23</v>
      </c>
      <c r="W6" s="12" t="s">
        <v>24</v>
      </c>
    </row>
    <row r="7" spans="1:23" x14ac:dyDescent="0.25">
      <c r="A7" s="13">
        <v>1</v>
      </c>
      <c r="B7" s="23" t="s">
        <v>41</v>
      </c>
      <c r="C7" s="24" t="s">
        <v>42</v>
      </c>
      <c r="D7" s="13">
        <v>9244</v>
      </c>
      <c r="E7" s="14">
        <v>120</v>
      </c>
      <c r="F7" s="15">
        <f>E7*17</f>
        <v>2040</v>
      </c>
      <c r="G7" s="16">
        <v>19</v>
      </c>
      <c r="H7" s="17">
        <f t="shared" ref="H7:H54" si="0">G7*17</f>
        <v>323</v>
      </c>
      <c r="I7" s="16"/>
      <c r="J7" s="17">
        <v>702</v>
      </c>
      <c r="K7" s="16">
        <v>5</v>
      </c>
      <c r="L7" s="18" t="str">
        <f t="shared" ref="L7:L30" si="1">IF(K7=4,30,)&amp;IF(K7=5,40,)&amp;IF(K7=6,50,)&amp;IF(K7=7,60,)&amp;IF(K7=0,0,)</f>
        <v>40</v>
      </c>
      <c r="M7" s="16"/>
      <c r="N7" s="17">
        <f t="shared" ref="N7:N54" si="2">IF(M7=3,15,0)</f>
        <v>0</v>
      </c>
      <c r="O7" s="16"/>
      <c r="P7" s="18" t="str">
        <f t="shared" ref="P7:P54" si="3">IF(O7=1,5,)&amp;IF(O7=2,10,)&amp;IF(O7=3,20,)&amp;IF(O7=4,30,)&amp;IF(O7=5,40,)&amp;IF(O7=0,0,)</f>
        <v>0</v>
      </c>
      <c r="Q7" s="16"/>
      <c r="R7" s="18" t="str">
        <f t="shared" ref="R7:R54" si="4">IF(Q7=1,10,)&amp;IF(Q7=2,20,)&amp;IF(Q7=3,30,)&amp;IF(Q7=4,40,)&amp;IF(Q7=5,50,)&amp;IF(Q7=0,0,)</f>
        <v>0</v>
      </c>
      <c r="S7" s="19" t="s">
        <v>126</v>
      </c>
      <c r="T7" s="17">
        <v>17</v>
      </c>
      <c r="U7" s="16"/>
      <c r="V7" s="18">
        <v>20</v>
      </c>
      <c r="W7" s="20">
        <f>V7+T7+R7+P7+N7+L7+J7+H7+F7</f>
        <v>3142</v>
      </c>
    </row>
    <row r="8" spans="1:23" x14ac:dyDescent="0.25">
      <c r="A8" s="21">
        <v>2</v>
      </c>
      <c r="B8" s="36" t="s">
        <v>119</v>
      </c>
      <c r="C8" s="14" t="s">
        <v>120</v>
      </c>
      <c r="D8" s="14">
        <v>9621</v>
      </c>
      <c r="E8" s="14"/>
      <c r="F8" s="15"/>
      <c r="G8" s="16"/>
      <c r="H8" s="17">
        <f t="shared" si="0"/>
        <v>0</v>
      </c>
      <c r="I8" s="16"/>
      <c r="J8" s="17">
        <f>G8*I8</f>
        <v>0</v>
      </c>
      <c r="K8" s="16">
        <v>4</v>
      </c>
      <c r="L8" s="18" t="str">
        <f t="shared" si="1"/>
        <v>30</v>
      </c>
      <c r="M8" s="16"/>
      <c r="N8" s="17">
        <f t="shared" si="2"/>
        <v>0</v>
      </c>
      <c r="O8" s="16">
        <v>2</v>
      </c>
      <c r="P8" s="18" t="str">
        <f t="shared" si="3"/>
        <v>10</v>
      </c>
      <c r="Q8" s="16"/>
      <c r="R8" s="18" t="str">
        <f t="shared" si="4"/>
        <v>0</v>
      </c>
      <c r="S8" s="16" t="s">
        <v>129</v>
      </c>
      <c r="T8" s="17"/>
      <c r="U8" s="16"/>
      <c r="V8" s="18">
        <v>10</v>
      </c>
      <c r="W8" s="20">
        <f>V8+T8+R8+P8+N8+L8+J8+H8+F8</f>
        <v>50</v>
      </c>
    </row>
    <row r="9" spans="1:23" x14ac:dyDescent="0.25">
      <c r="A9" s="21">
        <v>3</v>
      </c>
      <c r="B9" s="36" t="s">
        <v>72</v>
      </c>
      <c r="C9" s="14" t="s">
        <v>73</v>
      </c>
      <c r="D9" s="14">
        <v>9619</v>
      </c>
      <c r="F9" s="15">
        <f>E8*17</f>
        <v>0</v>
      </c>
      <c r="G9" s="16">
        <v>19</v>
      </c>
      <c r="H9" s="17">
        <f t="shared" si="0"/>
        <v>323</v>
      </c>
      <c r="I9" s="16"/>
      <c r="J9" s="17">
        <f>G9*I9</f>
        <v>0</v>
      </c>
      <c r="K9" s="16"/>
      <c r="L9" s="18" t="str">
        <f t="shared" si="1"/>
        <v>0</v>
      </c>
      <c r="M9" s="16">
        <v>3</v>
      </c>
      <c r="N9" s="17">
        <f t="shared" si="2"/>
        <v>15</v>
      </c>
      <c r="O9" s="16">
        <v>1</v>
      </c>
      <c r="P9" s="18" t="str">
        <f t="shared" si="3"/>
        <v>5</v>
      </c>
      <c r="Q9" s="16"/>
      <c r="R9" s="18" t="str">
        <f t="shared" si="4"/>
        <v>0</v>
      </c>
      <c r="S9" s="16" t="s">
        <v>126</v>
      </c>
      <c r="T9" s="17"/>
      <c r="U9" s="16"/>
      <c r="V9" s="18">
        <v>20</v>
      </c>
      <c r="W9" s="20">
        <f>V9+T9+R9+P9+N9+L9+J9+H9+F9</f>
        <v>363</v>
      </c>
    </row>
    <row r="10" spans="1:23" x14ac:dyDescent="0.25">
      <c r="A10" s="13">
        <v>4</v>
      </c>
      <c r="B10" s="36" t="s">
        <v>85</v>
      </c>
      <c r="C10" s="14" t="s">
        <v>86</v>
      </c>
      <c r="D10" s="14">
        <v>9397</v>
      </c>
      <c r="E10" s="14">
        <v>30</v>
      </c>
      <c r="F10" s="15">
        <f t="shared" ref="F10:F41" si="5">E10*17</f>
        <v>510</v>
      </c>
      <c r="G10" s="16">
        <v>19</v>
      </c>
      <c r="H10" s="17">
        <f t="shared" si="0"/>
        <v>323</v>
      </c>
      <c r="I10" s="16"/>
      <c r="J10" s="17">
        <v>330</v>
      </c>
      <c r="K10" s="16">
        <v>4</v>
      </c>
      <c r="L10" s="18" t="str">
        <f t="shared" si="1"/>
        <v>30</v>
      </c>
      <c r="M10" s="16"/>
      <c r="N10" s="17">
        <f t="shared" si="2"/>
        <v>0</v>
      </c>
      <c r="O10" s="16"/>
      <c r="P10" s="18" t="str">
        <f t="shared" si="3"/>
        <v>0</v>
      </c>
      <c r="Q10" s="16">
        <v>1</v>
      </c>
      <c r="R10" s="18" t="str">
        <f t="shared" si="4"/>
        <v>10</v>
      </c>
      <c r="S10" s="16" t="s">
        <v>126</v>
      </c>
      <c r="T10" s="17"/>
      <c r="U10" s="16"/>
      <c r="V10" s="18">
        <v>10</v>
      </c>
      <c r="W10" s="20">
        <f>V10+T10+R10+P10+N10+L10+J10+H10+F10</f>
        <v>1213</v>
      </c>
    </row>
    <row r="11" spans="1:23" x14ac:dyDescent="0.25">
      <c r="A11" s="21">
        <v>5</v>
      </c>
      <c r="B11" s="36" t="s">
        <v>26</v>
      </c>
      <c r="C11" s="14" t="s">
        <v>27</v>
      </c>
      <c r="D11" s="14">
        <v>9159</v>
      </c>
      <c r="E11" s="14">
        <v>50</v>
      </c>
      <c r="F11" s="15">
        <f t="shared" si="5"/>
        <v>850</v>
      </c>
      <c r="G11" s="16">
        <v>19</v>
      </c>
      <c r="H11" s="17">
        <f t="shared" si="0"/>
        <v>323</v>
      </c>
      <c r="I11" s="16"/>
      <c r="J11" s="17">
        <v>600</v>
      </c>
      <c r="K11" s="16"/>
      <c r="L11" s="18" t="str">
        <f t="shared" si="1"/>
        <v>0</v>
      </c>
      <c r="M11" s="16"/>
      <c r="N11" s="17">
        <f t="shared" si="2"/>
        <v>0</v>
      </c>
      <c r="O11" s="16">
        <v>1</v>
      </c>
      <c r="P11" s="18" t="str">
        <f t="shared" si="3"/>
        <v>5</v>
      </c>
      <c r="Q11" s="16"/>
      <c r="R11" s="18" t="str">
        <f t="shared" si="4"/>
        <v>0</v>
      </c>
      <c r="S11" s="19" t="s">
        <v>126</v>
      </c>
      <c r="T11" s="17"/>
      <c r="U11" s="16"/>
      <c r="V11" s="18">
        <v>10</v>
      </c>
      <c r="W11" s="20">
        <f>V11+T11+R11+P11+N11+L11+J11+H11+F11</f>
        <v>1788</v>
      </c>
    </row>
    <row r="12" spans="1:23" x14ac:dyDescent="0.25">
      <c r="A12" s="21">
        <v>6</v>
      </c>
      <c r="B12" s="23" t="s">
        <v>46</v>
      </c>
      <c r="C12" s="24" t="s">
        <v>47</v>
      </c>
      <c r="D12" s="13">
        <v>9247</v>
      </c>
      <c r="E12" s="14"/>
      <c r="F12" s="15">
        <f t="shared" si="5"/>
        <v>0</v>
      </c>
      <c r="G12" s="16"/>
      <c r="H12" s="17">
        <f t="shared" si="0"/>
        <v>0</v>
      </c>
      <c r="I12" s="16"/>
      <c r="J12" s="17">
        <f>G12*I12</f>
        <v>0</v>
      </c>
      <c r="K12" s="16"/>
      <c r="L12" s="18" t="str">
        <f t="shared" si="1"/>
        <v>0</v>
      </c>
      <c r="M12" s="16">
        <v>3</v>
      </c>
      <c r="N12" s="17">
        <f t="shared" si="2"/>
        <v>15</v>
      </c>
      <c r="O12" s="16"/>
      <c r="P12" s="18" t="str">
        <f t="shared" si="3"/>
        <v>0</v>
      </c>
      <c r="Q12" s="16"/>
      <c r="R12" s="18" t="str">
        <f t="shared" si="4"/>
        <v>0</v>
      </c>
      <c r="S12" s="16" t="s">
        <v>126</v>
      </c>
      <c r="T12" s="17"/>
      <c r="U12" s="16"/>
      <c r="V12" s="18">
        <v>10</v>
      </c>
      <c r="W12" s="20">
        <f>V12+T12+R12+P12+N12+L12+J12+H12+F12</f>
        <v>25</v>
      </c>
    </row>
    <row r="13" spans="1:23" x14ac:dyDescent="0.25">
      <c r="A13" s="13">
        <v>7</v>
      </c>
      <c r="B13" s="36" t="s">
        <v>91</v>
      </c>
      <c r="C13" s="14" t="s">
        <v>92</v>
      </c>
      <c r="D13" s="14">
        <v>9328</v>
      </c>
      <c r="E13" s="14">
        <v>70</v>
      </c>
      <c r="F13" s="15">
        <f t="shared" si="5"/>
        <v>1190</v>
      </c>
      <c r="G13" s="16">
        <v>19</v>
      </c>
      <c r="H13" s="17">
        <f t="shared" si="0"/>
        <v>323</v>
      </c>
      <c r="I13" s="16"/>
      <c r="J13" s="17">
        <v>910</v>
      </c>
      <c r="K13" s="16"/>
      <c r="L13" s="18" t="str">
        <f t="shared" si="1"/>
        <v>0</v>
      </c>
      <c r="M13" s="16">
        <v>3</v>
      </c>
      <c r="N13" s="17">
        <f t="shared" si="2"/>
        <v>15</v>
      </c>
      <c r="O13" s="16">
        <v>1</v>
      </c>
      <c r="P13" s="18" t="str">
        <f t="shared" si="3"/>
        <v>5</v>
      </c>
      <c r="Q13" s="16"/>
      <c r="R13" s="18" t="str">
        <f t="shared" si="4"/>
        <v>0</v>
      </c>
      <c r="S13" s="16" t="s">
        <v>126</v>
      </c>
      <c r="T13" s="17">
        <v>15</v>
      </c>
      <c r="U13" s="16"/>
      <c r="V13" s="18">
        <v>20</v>
      </c>
      <c r="W13" s="20">
        <f>V13+T13+R13+P13+N13+L13+J13+H13+F13</f>
        <v>2478</v>
      </c>
    </row>
    <row r="14" spans="1:23" x14ac:dyDescent="0.25">
      <c r="A14" s="21">
        <v>8</v>
      </c>
      <c r="B14" s="36" t="s">
        <v>62</v>
      </c>
      <c r="C14" s="14" t="s">
        <v>32</v>
      </c>
      <c r="D14" s="14">
        <v>9683</v>
      </c>
      <c r="E14" s="14"/>
      <c r="F14" s="15">
        <f t="shared" si="5"/>
        <v>0</v>
      </c>
      <c r="G14" s="16"/>
      <c r="H14" s="17">
        <f t="shared" si="0"/>
        <v>0</v>
      </c>
      <c r="I14" s="16"/>
      <c r="J14" s="17">
        <f>G14*I14</f>
        <v>0</v>
      </c>
      <c r="K14" s="16"/>
      <c r="L14" s="18" t="str">
        <f t="shared" si="1"/>
        <v>0</v>
      </c>
      <c r="M14" s="16"/>
      <c r="N14" s="17">
        <f t="shared" si="2"/>
        <v>0</v>
      </c>
      <c r="O14" s="16"/>
      <c r="P14" s="18" t="str">
        <f t="shared" si="3"/>
        <v>0</v>
      </c>
      <c r="Q14" s="16"/>
      <c r="R14" s="18" t="str">
        <f t="shared" si="4"/>
        <v>0</v>
      </c>
      <c r="S14" s="19" t="s">
        <v>126</v>
      </c>
      <c r="T14" s="17"/>
      <c r="U14" s="16"/>
      <c r="V14" s="18">
        <v>20</v>
      </c>
      <c r="W14" s="20">
        <f>V14+T14+R14+P14+N14+L14+J14+H14+F14</f>
        <v>20</v>
      </c>
    </row>
    <row r="15" spans="1:23" x14ac:dyDescent="0.25">
      <c r="A15" s="21">
        <v>9</v>
      </c>
      <c r="B15" s="36" t="s">
        <v>62</v>
      </c>
      <c r="C15" s="14" t="s">
        <v>63</v>
      </c>
      <c r="D15" s="14">
        <v>9701</v>
      </c>
      <c r="E15" s="14"/>
      <c r="F15" s="15">
        <f t="shared" si="5"/>
        <v>0</v>
      </c>
      <c r="G15" s="16"/>
      <c r="H15" s="17">
        <f t="shared" si="0"/>
        <v>0</v>
      </c>
      <c r="I15" s="16"/>
      <c r="J15" s="17">
        <f>G15*I15</f>
        <v>0</v>
      </c>
      <c r="K15" s="16"/>
      <c r="L15" s="18" t="str">
        <f t="shared" si="1"/>
        <v>0</v>
      </c>
      <c r="M15" s="16"/>
      <c r="N15" s="17">
        <f t="shared" si="2"/>
        <v>0</v>
      </c>
      <c r="O15" s="16">
        <v>1</v>
      </c>
      <c r="P15" s="18" t="str">
        <f t="shared" si="3"/>
        <v>5</v>
      </c>
      <c r="Q15" s="16"/>
      <c r="R15" s="18" t="str">
        <f t="shared" si="4"/>
        <v>0</v>
      </c>
      <c r="S15" s="16" t="s">
        <v>128</v>
      </c>
      <c r="T15" s="17"/>
      <c r="U15" s="16"/>
      <c r="V15" s="18">
        <v>10</v>
      </c>
      <c r="W15" s="20">
        <f>V15+T15+R15+P15+N15+L15+J15+H15+F15</f>
        <v>15</v>
      </c>
    </row>
    <row r="16" spans="1:23" x14ac:dyDescent="0.25">
      <c r="A16" s="13">
        <v>10</v>
      </c>
      <c r="B16" s="36" t="s">
        <v>93</v>
      </c>
      <c r="C16" s="14" t="s">
        <v>94</v>
      </c>
      <c r="D16" s="14">
        <v>9326</v>
      </c>
      <c r="E16" s="14"/>
      <c r="F16" s="15">
        <f t="shared" si="5"/>
        <v>0</v>
      </c>
      <c r="G16" s="16">
        <v>10</v>
      </c>
      <c r="H16" s="17">
        <f t="shared" si="0"/>
        <v>170</v>
      </c>
      <c r="I16" s="16"/>
      <c r="J16" s="17">
        <f>G16*I16</f>
        <v>0</v>
      </c>
      <c r="K16" s="16"/>
      <c r="L16" s="18" t="str">
        <f t="shared" si="1"/>
        <v>0</v>
      </c>
      <c r="M16" s="16">
        <v>3</v>
      </c>
      <c r="N16" s="17">
        <f t="shared" si="2"/>
        <v>15</v>
      </c>
      <c r="O16" s="16"/>
      <c r="P16" s="18" t="str">
        <f t="shared" si="3"/>
        <v>0</v>
      </c>
      <c r="Q16" s="16"/>
      <c r="R16" s="18" t="str">
        <f t="shared" si="4"/>
        <v>0</v>
      </c>
      <c r="S16" s="16" t="s">
        <v>126</v>
      </c>
      <c r="T16" s="17"/>
      <c r="U16" s="16"/>
      <c r="V16" s="18">
        <v>10</v>
      </c>
      <c r="W16" s="20">
        <f>V16+T16+R16+P16+N16+L16+J16+H16+F16</f>
        <v>195</v>
      </c>
    </row>
    <row r="17" spans="1:23" x14ac:dyDescent="0.25">
      <c r="A17" s="21">
        <v>11</v>
      </c>
      <c r="B17" s="24" t="s">
        <v>116</v>
      </c>
      <c r="C17" s="24" t="s">
        <v>117</v>
      </c>
      <c r="D17" s="13">
        <v>9476</v>
      </c>
      <c r="E17" s="14"/>
      <c r="F17" s="15">
        <f t="shared" si="5"/>
        <v>0</v>
      </c>
      <c r="G17" s="16"/>
      <c r="H17" s="17">
        <f t="shared" si="0"/>
        <v>0</v>
      </c>
      <c r="I17" s="16"/>
      <c r="J17" s="17">
        <f>G17*I17</f>
        <v>0</v>
      </c>
      <c r="K17" s="16"/>
      <c r="L17" s="18" t="str">
        <f t="shared" si="1"/>
        <v>0</v>
      </c>
      <c r="M17" s="16"/>
      <c r="N17" s="17">
        <f t="shared" si="2"/>
        <v>0</v>
      </c>
      <c r="O17" s="16"/>
      <c r="P17" s="18" t="str">
        <f t="shared" si="3"/>
        <v>0</v>
      </c>
      <c r="Q17" s="16"/>
      <c r="R17" s="18" t="str">
        <f t="shared" si="4"/>
        <v>0</v>
      </c>
      <c r="S17" s="16" t="s">
        <v>126</v>
      </c>
      <c r="T17" s="17"/>
      <c r="U17" s="16"/>
      <c r="V17" s="18">
        <v>10</v>
      </c>
      <c r="W17" s="20">
        <f>V17+T17+R17+P17+N17+L17+J17+H17+F17</f>
        <v>10</v>
      </c>
    </row>
    <row r="18" spans="1:23" x14ac:dyDescent="0.25">
      <c r="A18" s="21">
        <v>12</v>
      </c>
      <c r="B18" s="36" t="s">
        <v>121</v>
      </c>
      <c r="C18" s="14" t="s">
        <v>113</v>
      </c>
      <c r="D18" s="14">
        <v>9620</v>
      </c>
      <c r="E18" s="14"/>
      <c r="F18" s="15">
        <f t="shared" si="5"/>
        <v>0</v>
      </c>
      <c r="G18" s="16"/>
      <c r="H18" s="17">
        <f t="shared" si="0"/>
        <v>0</v>
      </c>
      <c r="I18" s="16"/>
      <c r="J18" s="17">
        <f>G18*I18</f>
        <v>0</v>
      </c>
      <c r="K18" s="16"/>
      <c r="L18" s="18" t="str">
        <f t="shared" si="1"/>
        <v>0</v>
      </c>
      <c r="M18" s="16"/>
      <c r="N18" s="17">
        <f t="shared" si="2"/>
        <v>0</v>
      </c>
      <c r="O18" s="16">
        <v>2</v>
      </c>
      <c r="P18" s="18" t="str">
        <f t="shared" si="3"/>
        <v>10</v>
      </c>
      <c r="Q18" s="16"/>
      <c r="R18" s="18" t="str">
        <f t="shared" si="4"/>
        <v>0</v>
      </c>
      <c r="S18" s="19" t="s">
        <v>129</v>
      </c>
      <c r="T18" s="17"/>
      <c r="U18" s="16"/>
      <c r="V18" s="18">
        <v>10</v>
      </c>
      <c r="W18" s="20">
        <f>V18+T18+R18+P18+N18+L18+J18+H18+F18</f>
        <v>20</v>
      </c>
    </row>
    <row r="19" spans="1:23" x14ac:dyDescent="0.25">
      <c r="A19" s="13">
        <v>13</v>
      </c>
      <c r="B19" s="36" t="s">
        <v>122</v>
      </c>
      <c r="C19" s="14" t="s">
        <v>66</v>
      </c>
      <c r="D19" s="14">
        <v>9672</v>
      </c>
      <c r="E19" s="14"/>
      <c r="F19" s="15">
        <f t="shared" si="5"/>
        <v>0</v>
      </c>
      <c r="G19" s="16"/>
      <c r="H19" s="17">
        <f t="shared" si="0"/>
        <v>0</v>
      </c>
      <c r="I19" s="16"/>
      <c r="J19" s="17">
        <f>G19*I19</f>
        <v>0</v>
      </c>
      <c r="K19" s="16"/>
      <c r="L19" s="18" t="str">
        <f t="shared" si="1"/>
        <v>0</v>
      </c>
      <c r="M19" s="16"/>
      <c r="N19" s="17">
        <f t="shared" si="2"/>
        <v>0</v>
      </c>
      <c r="O19" s="16"/>
      <c r="P19" s="18" t="str">
        <f t="shared" si="3"/>
        <v>0</v>
      </c>
      <c r="Q19" s="16"/>
      <c r="R19" s="18" t="str">
        <f t="shared" si="4"/>
        <v>0</v>
      </c>
      <c r="S19" s="19" t="s">
        <v>126</v>
      </c>
      <c r="T19" s="17"/>
      <c r="U19" s="16"/>
      <c r="V19" s="18">
        <v>20</v>
      </c>
      <c r="W19" s="20">
        <f>V19+T19+R19+P19+N19+L19+J19+H19+F19</f>
        <v>20</v>
      </c>
    </row>
    <row r="20" spans="1:23" x14ac:dyDescent="0.25">
      <c r="A20" s="21">
        <v>14</v>
      </c>
      <c r="B20" s="36" t="s">
        <v>83</v>
      </c>
      <c r="C20" s="14" t="s">
        <v>84</v>
      </c>
      <c r="D20" s="14">
        <v>9398</v>
      </c>
      <c r="E20" s="14"/>
      <c r="F20" s="15">
        <f t="shared" si="5"/>
        <v>0</v>
      </c>
      <c r="G20" s="16"/>
      <c r="H20" s="17">
        <f t="shared" si="0"/>
        <v>0</v>
      </c>
      <c r="I20" s="16"/>
      <c r="J20" s="17">
        <f>G20*I20</f>
        <v>0</v>
      </c>
      <c r="K20" s="16"/>
      <c r="L20" s="18" t="str">
        <f t="shared" si="1"/>
        <v>0</v>
      </c>
      <c r="M20" s="16"/>
      <c r="N20" s="17">
        <f t="shared" si="2"/>
        <v>0</v>
      </c>
      <c r="O20" s="16">
        <v>1</v>
      </c>
      <c r="P20" s="18" t="str">
        <f t="shared" si="3"/>
        <v>5</v>
      </c>
      <c r="Q20" s="16"/>
      <c r="R20" s="18" t="str">
        <f t="shared" si="4"/>
        <v>0</v>
      </c>
      <c r="S20" s="16" t="s">
        <v>126</v>
      </c>
      <c r="T20" s="17"/>
      <c r="U20" s="16"/>
      <c r="V20" s="18">
        <v>10</v>
      </c>
      <c r="W20" s="20">
        <f>V20+T20+R20+P20+N20+L20+J20+H20+F20</f>
        <v>15</v>
      </c>
    </row>
    <row r="21" spans="1:23" x14ac:dyDescent="0.25">
      <c r="A21" s="21">
        <v>15</v>
      </c>
      <c r="B21" s="24" t="s">
        <v>40</v>
      </c>
      <c r="C21" s="24" t="s">
        <v>32</v>
      </c>
      <c r="D21" s="13">
        <v>9246</v>
      </c>
      <c r="E21" s="14"/>
      <c r="F21" s="15">
        <f t="shared" si="5"/>
        <v>0</v>
      </c>
      <c r="G21" s="16">
        <v>10</v>
      </c>
      <c r="H21" s="17">
        <f t="shared" si="0"/>
        <v>170</v>
      </c>
      <c r="I21" s="16"/>
      <c r="J21" s="17">
        <f>G21*I21</f>
        <v>0</v>
      </c>
      <c r="K21" s="16"/>
      <c r="L21" s="18" t="str">
        <f t="shared" si="1"/>
        <v>0</v>
      </c>
      <c r="M21" s="16">
        <v>3</v>
      </c>
      <c r="N21" s="17">
        <f t="shared" si="2"/>
        <v>15</v>
      </c>
      <c r="O21" s="16">
        <v>1</v>
      </c>
      <c r="P21" s="18" t="str">
        <f t="shared" si="3"/>
        <v>5</v>
      </c>
      <c r="Q21" s="16"/>
      <c r="R21" s="18" t="str">
        <f t="shared" si="4"/>
        <v>0</v>
      </c>
      <c r="S21" s="16" t="s">
        <v>126</v>
      </c>
      <c r="T21" s="17"/>
      <c r="U21" s="16"/>
      <c r="V21" s="18">
        <v>20</v>
      </c>
      <c r="W21" s="20">
        <f>V21+T21+R21+P21+N21+L21+J21+H21+F21</f>
        <v>210</v>
      </c>
    </row>
    <row r="22" spans="1:23" x14ac:dyDescent="0.25">
      <c r="A22" s="13">
        <v>16</v>
      </c>
      <c r="B22" s="24" t="s">
        <v>60</v>
      </c>
      <c r="C22" s="24" t="s">
        <v>61</v>
      </c>
      <c r="D22" s="13">
        <v>9314</v>
      </c>
      <c r="E22" s="14">
        <v>70</v>
      </c>
      <c r="F22" s="15">
        <f t="shared" si="5"/>
        <v>1190</v>
      </c>
      <c r="G22" s="16">
        <v>19</v>
      </c>
      <c r="H22" s="17">
        <f t="shared" si="0"/>
        <v>323</v>
      </c>
      <c r="I22" s="16"/>
      <c r="J22" s="17">
        <v>1062</v>
      </c>
      <c r="K22" s="16"/>
      <c r="L22" s="18" t="str">
        <f t="shared" si="1"/>
        <v>0</v>
      </c>
      <c r="M22" s="16"/>
      <c r="N22" s="17">
        <f t="shared" si="2"/>
        <v>0</v>
      </c>
      <c r="O22" s="16"/>
      <c r="P22" s="18" t="str">
        <f t="shared" si="3"/>
        <v>0</v>
      </c>
      <c r="Q22" s="16"/>
      <c r="R22" s="18" t="str">
        <f t="shared" si="4"/>
        <v>0</v>
      </c>
      <c r="S22" s="16" t="s">
        <v>126</v>
      </c>
      <c r="T22" s="17"/>
      <c r="U22" s="16"/>
      <c r="V22" s="18">
        <v>10</v>
      </c>
      <c r="W22" s="20">
        <f>V22+T22+R22+P22+N22+L22+J22+H22+F22</f>
        <v>2585</v>
      </c>
    </row>
    <row r="23" spans="1:23" x14ac:dyDescent="0.25">
      <c r="A23" s="21">
        <v>17</v>
      </c>
      <c r="B23" s="36" t="s">
        <v>69</v>
      </c>
      <c r="C23" s="14" t="s">
        <v>70</v>
      </c>
      <c r="D23" s="14">
        <v>9618</v>
      </c>
      <c r="E23" s="14"/>
      <c r="F23" s="15">
        <f t="shared" si="5"/>
        <v>0</v>
      </c>
      <c r="G23" s="16">
        <v>19</v>
      </c>
      <c r="H23" s="17">
        <f t="shared" si="0"/>
        <v>323</v>
      </c>
      <c r="I23" s="16"/>
      <c r="J23" s="17">
        <f>G23*I23</f>
        <v>0</v>
      </c>
      <c r="K23" s="16">
        <v>7</v>
      </c>
      <c r="L23" s="18" t="str">
        <f t="shared" si="1"/>
        <v>60</v>
      </c>
      <c r="M23" s="16">
        <v>3</v>
      </c>
      <c r="N23" s="17">
        <f t="shared" si="2"/>
        <v>15</v>
      </c>
      <c r="O23" s="16">
        <v>3</v>
      </c>
      <c r="P23" s="18" t="str">
        <f t="shared" si="3"/>
        <v>20</v>
      </c>
      <c r="Q23" s="16"/>
      <c r="R23" s="18" t="str">
        <f t="shared" si="4"/>
        <v>0</v>
      </c>
      <c r="S23" s="16" t="s">
        <v>126</v>
      </c>
      <c r="T23" s="17"/>
      <c r="U23" s="16"/>
      <c r="V23" s="18">
        <v>10</v>
      </c>
      <c r="W23" s="20">
        <f>V23+T23+R23+P23+N23+L23+J23+H23+F23</f>
        <v>428</v>
      </c>
    </row>
    <row r="24" spans="1:23" x14ac:dyDescent="0.25">
      <c r="A24" s="21">
        <v>18</v>
      </c>
      <c r="B24" s="24" t="s">
        <v>53</v>
      </c>
      <c r="C24" s="24" t="s">
        <v>54</v>
      </c>
      <c r="D24" s="13">
        <v>9252</v>
      </c>
      <c r="E24" s="14"/>
      <c r="F24" s="15">
        <f t="shared" si="5"/>
        <v>0</v>
      </c>
      <c r="G24" s="16"/>
      <c r="H24" s="17">
        <f t="shared" si="0"/>
        <v>0</v>
      </c>
      <c r="I24" s="16"/>
      <c r="J24" s="17">
        <f>G24*I24</f>
        <v>0</v>
      </c>
      <c r="K24" s="16"/>
      <c r="L24" s="18" t="str">
        <f t="shared" si="1"/>
        <v>0</v>
      </c>
      <c r="M24" s="16">
        <v>3</v>
      </c>
      <c r="N24" s="17">
        <f t="shared" si="2"/>
        <v>15</v>
      </c>
      <c r="O24" s="16"/>
      <c r="P24" s="18" t="str">
        <f t="shared" si="3"/>
        <v>0</v>
      </c>
      <c r="Q24" s="16"/>
      <c r="R24" s="18" t="str">
        <f t="shared" si="4"/>
        <v>0</v>
      </c>
      <c r="S24" s="16" t="s">
        <v>126</v>
      </c>
      <c r="T24" s="17"/>
      <c r="U24" s="16"/>
      <c r="V24" s="18">
        <v>20</v>
      </c>
      <c r="W24" s="20">
        <f>V24+T24+R24+P24+N24+L24+J24+H24+F24</f>
        <v>35</v>
      </c>
    </row>
    <row r="25" spans="1:23" x14ac:dyDescent="0.25">
      <c r="A25" s="13">
        <v>19</v>
      </c>
      <c r="B25" s="24" t="s">
        <v>130</v>
      </c>
      <c r="C25" s="24" t="s">
        <v>47</v>
      </c>
      <c r="D25" s="13">
        <v>9274</v>
      </c>
      <c r="E25" s="14"/>
      <c r="F25" s="15">
        <f t="shared" si="5"/>
        <v>0</v>
      </c>
      <c r="G25" s="16"/>
      <c r="H25" s="17">
        <f t="shared" si="0"/>
        <v>0</v>
      </c>
      <c r="I25" s="16"/>
      <c r="J25" s="17">
        <f>G25*I25</f>
        <v>0</v>
      </c>
      <c r="K25" s="16"/>
      <c r="L25" s="18" t="str">
        <f t="shared" si="1"/>
        <v>0</v>
      </c>
      <c r="M25" s="16">
        <v>3</v>
      </c>
      <c r="N25" s="17">
        <f t="shared" si="2"/>
        <v>15</v>
      </c>
      <c r="O25" s="16"/>
      <c r="P25" s="18" t="str">
        <f t="shared" si="3"/>
        <v>0</v>
      </c>
      <c r="Q25" s="16"/>
      <c r="R25" s="18" t="str">
        <f t="shared" si="4"/>
        <v>0</v>
      </c>
      <c r="S25" s="19" t="s">
        <v>126</v>
      </c>
      <c r="T25" s="17"/>
      <c r="U25" s="16"/>
      <c r="V25" s="18">
        <v>20</v>
      </c>
      <c r="W25" s="20">
        <f>V25+T25+R25+P25+N25+L25+J25+H25+F25</f>
        <v>35</v>
      </c>
    </row>
    <row r="26" spans="1:23" x14ac:dyDescent="0.25">
      <c r="A26" s="21">
        <v>20</v>
      </c>
      <c r="B26" s="40" t="s">
        <v>31</v>
      </c>
      <c r="C26" s="42" t="s">
        <v>32</v>
      </c>
      <c r="D26" s="42">
        <v>9154</v>
      </c>
      <c r="E26" s="14"/>
      <c r="F26" s="15">
        <f t="shared" si="5"/>
        <v>0</v>
      </c>
      <c r="G26" s="16"/>
      <c r="H26" s="17">
        <f t="shared" si="0"/>
        <v>0</v>
      </c>
      <c r="I26" s="16"/>
      <c r="J26" s="17">
        <f>G26*I26</f>
        <v>0</v>
      </c>
      <c r="K26" s="16">
        <v>7</v>
      </c>
      <c r="L26" s="18" t="str">
        <f t="shared" si="1"/>
        <v>60</v>
      </c>
      <c r="M26" s="16"/>
      <c r="N26" s="17">
        <f t="shared" si="2"/>
        <v>0</v>
      </c>
      <c r="O26" s="16">
        <v>2</v>
      </c>
      <c r="P26" s="18" t="str">
        <f t="shared" si="3"/>
        <v>10</v>
      </c>
      <c r="Q26" s="16"/>
      <c r="R26" s="18" t="str">
        <f t="shared" si="4"/>
        <v>0</v>
      </c>
      <c r="S26" s="31" t="s">
        <v>126</v>
      </c>
      <c r="T26" s="17"/>
      <c r="U26" s="16"/>
      <c r="V26" s="18">
        <v>10</v>
      </c>
      <c r="W26" s="20">
        <f>V26+T26+R26+P26+N26+L26+J26+H26+F26</f>
        <v>80</v>
      </c>
    </row>
    <row r="27" spans="1:23" x14ac:dyDescent="0.25">
      <c r="A27" s="21">
        <v>21</v>
      </c>
      <c r="B27" s="39" t="s">
        <v>58</v>
      </c>
      <c r="C27" s="29" t="s">
        <v>59</v>
      </c>
      <c r="D27" s="30">
        <v>9312</v>
      </c>
      <c r="E27" s="14"/>
      <c r="F27" s="15">
        <f t="shared" si="5"/>
        <v>0</v>
      </c>
      <c r="G27" s="16"/>
      <c r="H27" s="17">
        <f t="shared" si="0"/>
        <v>0</v>
      </c>
      <c r="I27" s="16"/>
      <c r="J27" s="17">
        <f>G27*I27</f>
        <v>0</v>
      </c>
      <c r="K27" s="16"/>
      <c r="L27" s="18" t="str">
        <f t="shared" si="1"/>
        <v>0</v>
      </c>
      <c r="M27" s="16">
        <v>3</v>
      </c>
      <c r="N27" s="17">
        <f t="shared" si="2"/>
        <v>15</v>
      </c>
      <c r="O27" s="16"/>
      <c r="P27" s="18" t="str">
        <f t="shared" si="3"/>
        <v>0</v>
      </c>
      <c r="Q27" s="16"/>
      <c r="R27" s="18" t="str">
        <f t="shared" si="4"/>
        <v>0</v>
      </c>
      <c r="S27" s="31" t="s">
        <v>126</v>
      </c>
      <c r="T27" s="17"/>
      <c r="U27" s="16"/>
      <c r="V27" s="18">
        <v>20</v>
      </c>
      <c r="W27" s="20">
        <f>V27+T27+R27+P27+N27+L27+J27+H27+F27</f>
        <v>35</v>
      </c>
    </row>
    <row r="28" spans="1:23" x14ac:dyDescent="0.25">
      <c r="A28" s="13">
        <v>22</v>
      </c>
      <c r="B28" s="38" t="s">
        <v>43</v>
      </c>
      <c r="C28" s="42" t="s">
        <v>104</v>
      </c>
      <c r="D28" s="42">
        <v>9243</v>
      </c>
      <c r="E28" s="14">
        <v>70</v>
      </c>
      <c r="F28" s="15">
        <f t="shared" si="5"/>
        <v>1190</v>
      </c>
      <c r="G28" s="16">
        <v>19</v>
      </c>
      <c r="H28" s="17">
        <f t="shared" si="0"/>
        <v>323</v>
      </c>
      <c r="I28" s="16"/>
      <c r="J28" s="17">
        <v>750</v>
      </c>
      <c r="K28" s="16"/>
      <c r="L28" s="18" t="str">
        <f t="shared" si="1"/>
        <v>0</v>
      </c>
      <c r="M28" s="16">
        <v>3</v>
      </c>
      <c r="N28" s="17">
        <f t="shared" si="2"/>
        <v>15</v>
      </c>
      <c r="O28" s="16"/>
      <c r="P28" s="18" t="str">
        <f t="shared" si="3"/>
        <v>0</v>
      </c>
      <c r="Q28" s="16"/>
      <c r="R28" s="18" t="str">
        <f t="shared" si="4"/>
        <v>0</v>
      </c>
      <c r="S28" s="31" t="s">
        <v>126</v>
      </c>
      <c r="T28" s="17"/>
      <c r="U28" s="16"/>
      <c r="V28" s="18">
        <v>20</v>
      </c>
      <c r="W28" s="20">
        <f>V28+T28+R28+P28+N28+L28+J28+H28+F28</f>
        <v>2298</v>
      </c>
    </row>
    <row r="29" spans="1:23" x14ac:dyDescent="0.25">
      <c r="A29" s="21">
        <v>23</v>
      </c>
      <c r="B29" s="38" t="s">
        <v>43</v>
      </c>
      <c r="C29" s="42" t="s">
        <v>74</v>
      </c>
      <c r="D29" s="42">
        <v>9530</v>
      </c>
      <c r="E29" s="14"/>
      <c r="F29" s="15">
        <f t="shared" si="5"/>
        <v>0</v>
      </c>
      <c r="G29" s="16"/>
      <c r="H29" s="17">
        <f t="shared" si="0"/>
        <v>0</v>
      </c>
      <c r="I29" s="16"/>
      <c r="J29" s="17">
        <f>G29*I29</f>
        <v>0</v>
      </c>
      <c r="K29" s="16"/>
      <c r="L29" s="18" t="str">
        <f t="shared" si="1"/>
        <v>0</v>
      </c>
      <c r="M29" s="16">
        <v>3</v>
      </c>
      <c r="N29" s="17">
        <f t="shared" si="2"/>
        <v>15</v>
      </c>
      <c r="O29" s="16"/>
      <c r="P29" s="18" t="str">
        <f t="shared" si="3"/>
        <v>0</v>
      </c>
      <c r="Q29" s="16"/>
      <c r="R29" s="18" t="str">
        <f t="shared" si="4"/>
        <v>0</v>
      </c>
      <c r="S29" s="31" t="s">
        <v>126</v>
      </c>
      <c r="T29" s="17"/>
      <c r="U29" s="16"/>
      <c r="V29" s="18">
        <v>10</v>
      </c>
      <c r="W29" s="20">
        <f>V29+T29+R29+P29+N29+L29+J29+H29+F29</f>
        <v>25</v>
      </c>
    </row>
    <row r="30" spans="1:23" x14ac:dyDescent="0.25">
      <c r="A30" s="21">
        <v>24</v>
      </c>
      <c r="B30" s="38" t="s">
        <v>105</v>
      </c>
      <c r="C30" s="42" t="s">
        <v>88</v>
      </c>
      <c r="D30" s="42">
        <v>9332</v>
      </c>
      <c r="E30" s="14"/>
      <c r="F30" s="15">
        <f t="shared" si="5"/>
        <v>0</v>
      </c>
      <c r="G30" s="16"/>
      <c r="H30" s="17">
        <f t="shared" si="0"/>
        <v>0</v>
      </c>
      <c r="I30" s="16"/>
      <c r="J30" s="17">
        <f>G30*I30</f>
        <v>0</v>
      </c>
      <c r="K30" s="16">
        <v>4</v>
      </c>
      <c r="L30" s="18" t="str">
        <f t="shared" si="1"/>
        <v>30</v>
      </c>
      <c r="M30" s="16"/>
      <c r="N30" s="17">
        <f t="shared" si="2"/>
        <v>0</v>
      </c>
      <c r="O30" s="16">
        <v>2</v>
      </c>
      <c r="P30" s="18" t="str">
        <f t="shared" si="3"/>
        <v>10</v>
      </c>
      <c r="Q30" s="16"/>
      <c r="R30" s="18" t="str">
        <f t="shared" si="4"/>
        <v>0</v>
      </c>
      <c r="S30" s="31" t="s">
        <v>128</v>
      </c>
      <c r="T30" s="17"/>
      <c r="U30" s="16"/>
      <c r="V30" s="18">
        <v>10</v>
      </c>
      <c r="W30" s="20">
        <f>V30+T30+R30+P30+N30+L30+J30+H30+F30</f>
        <v>50</v>
      </c>
    </row>
    <row r="31" spans="1:23" x14ac:dyDescent="0.25">
      <c r="A31" s="13">
        <v>25</v>
      </c>
      <c r="B31" s="39" t="s">
        <v>131</v>
      </c>
      <c r="C31" s="43" t="s">
        <v>132</v>
      </c>
      <c r="D31" s="30">
        <v>9241</v>
      </c>
      <c r="E31" s="14"/>
      <c r="F31" s="15">
        <f t="shared" si="5"/>
        <v>0</v>
      </c>
      <c r="G31" s="16"/>
      <c r="H31" s="17">
        <f t="shared" si="0"/>
        <v>0</v>
      </c>
      <c r="I31" s="16"/>
      <c r="J31" s="17">
        <f>G31*I31</f>
        <v>0</v>
      </c>
      <c r="K31" s="16">
        <v>8</v>
      </c>
      <c r="L31" s="18">
        <v>70</v>
      </c>
      <c r="M31" s="16"/>
      <c r="N31" s="17">
        <f t="shared" si="2"/>
        <v>0</v>
      </c>
      <c r="O31" s="16"/>
      <c r="P31" s="18" t="str">
        <f t="shared" si="3"/>
        <v>0</v>
      </c>
      <c r="Q31" s="16"/>
      <c r="R31" s="18" t="str">
        <f t="shared" si="4"/>
        <v>0</v>
      </c>
      <c r="S31" s="31" t="s">
        <v>129</v>
      </c>
      <c r="T31" s="17"/>
      <c r="U31" s="16"/>
      <c r="V31" s="18">
        <v>20</v>
      </c>
      <c r="W31" s="20">
        <v>90</v>
      </c>
    </row>
    <row r="32" spans="1:23" x14ac:dyDescent="0.25">
      <c r="A32" s="21">
        <v>26</v>
      </c>
      <c r="B32" s="38" t="s">
        <v>89</v>
      </c>
      <c r="C32" s="42" t="s">
        <v>90</v>
      </c>
      <c r="D32" s="42">
        <v>9329</v>
      </c>
      <c r="E32" s="14">
        <v>80</v>
      </c>
      <c r="F32" s="15">
        <f t="shared" si="5"/>
        <v>1360</v>
      </c>
      <c r="G32" s="16">
        <v>19</v>
      </c>
      <c r="H32" s="17">
        <f t="shared" si="0"/>
        <v>323</v>
      </c>
      <c r="I32" s="16"/>
      <c r="J32" s="17">
        <v>1040</v>
      </c>
      <c r="K32" s="16"/>
      <c r="L32" s="18" t="str">
        <f t="shared" ref="L32:L54" si="6">IF(K32=4,30,)&amp;IF(K32=5,40,)&amp;IF(K32=6,50,)&amp;IF(K32=7,60,)&amp;IF(K32=0,0,)</f>
        <v>0</v>
      </c>
      <c r="M32" s="16">
        <v>3</v>
      </c>
      <c r="N32" s="17">
        <f t="shared" si="2"/>
        <v>15</v>
      </c>
      <c r="O32" s="16">
        <v>1</v>
      </c>
      <c r="P32" s="18" t="str">
        <f t="shared" si="3"/>
        <v>5</v>
      </c>
      <c r="Q32" s="16"/>
      <c r="R32" s="18" t="str">
        <f t="shared" si="4"/>
        <v>0</v>
      </c>
      <c r="S32" s="31" t="s">
        <v>126</v>
      </c>
      <c r="T32" s="17"/>
      <c r="U32" s="16"/>
      <c r="V32" s="18">
        <v>20</v>
      </c>
      <c r="W32" s="20">
        <f>V32+T32+R32+P32+N32+L32+J32+H32+F32</f>
        <v>2763</v>
      </c>
    </row>
    <row r="33" spans="1:23" x14ac:dyDescent="0.25">
      <c r="A33" s="21">
        <v>27</v>
      </c>
      <c r="B33" s="40" t="s">
        <v>28</v>
      </c>
      <c r="C33" s="42" t="s">
        <v>29</v>
      </c>
      <c r="D33" s="42">
        <v>9158</v>
      </c>
      <c r="E33" s="14"/>
      <c r="F33" s="15">
        <f t="shared" si="5"/>
        <v>0</v>
      </c>
      <c r="G33" s="16"/>
      <c r="H33" s="17">
        <f t="shared" si="0"/>
        <v>0</v>
      </c>
      <c r="I33" s="16"/>
      <c r="J33" s="17">
        <f>G33*I33</f>
        <v>0</v>
      </c>
      <c r="K33" s="16"/>
      <c r="L33" s="18" t="str">
        <f t="shared" si="6"/>
        <v>0</v>
      </c>
      <c r="M33" s="16"/>
      <c r="N33" s="17">
        <f t="shared" si="2"/>
        <v>0</v>
      </c>
      <c r="O33" s="16">
        <v>2</v>
      </c>
      <c r="P33" s="18" t="str">
        <f t="shared" si="3"/>
        <v>10</v>
      </c>
      <c r="Q33" s="16"/>
      <c r="R33" s="18" t="str">
        <f t="shared" si="4"/>
        <v>0</v>
      </c>
      <c r="S33" s="31" t="s">
        <v>126</v>
      </c>
      <c r="T33" s="17"/>
      <c r="U33" s="16"/>
      <c r="V33" s="18">
        <v>10</v>
      </c>
      <c r="W33" s="20">
        <f>V33+T33+R33+P33+N33+L33+J33+H33+F33</f>
        <v>20</v>
      </c>
    </row>
    <row r="34" spans="1:23" x14ac:dyDescent="0.25">
      <c r="A34" s="13">
        <v>28</v>
      </c>
      <c r="B34" s="39" t="s">
        <v>28</v>
      </c>
      <c r="C34" s="43" t="s">
        <v>50</v>
      </c>
      <c r="D34" s="30">
        <v>9254</v>
      </c>
      <c r="E34" s="14"/>
      <c r="F34" s="15">
        <f t="shared" si="5"/>
        <v>0</v>
      </c>
      <c r="G34" s="16">
        <v>7</v>
      </c>
      <c r="H34" s="17">
        <f t="shared" si="0"/>
        <v>119</v>
      </c>
      <c r="I34" s="16"/>
      <c r="J34" s="17">
        <f>G34*I34</f>
        <v>0</v>
      </c>
      <c r="K34" s="16"/>
      <c r="L34" s="18" t="str">
        <f t="shared" si="6"/>
        <v>0</v>
      </c>
      <c r="M34" s="16"/>
      <c r="N34" s="17">
        <f t="shared" si="2"/>
        <v>0</v>
      </c>
      <c r="O34" s="16">
        <v>1</v>
      </c>
      <c r="P34" s="18" t="str">
        <f t="shared" si="3"/>
        <v>5</v>
      </c>
      <c r="Q34" s="16">
        <v>1</v>
      </c>
      <c r="R34" s="18" t="str">
        <f t="shared" si="4"/>
        <v>10</v>
      </c>
      <c r="S34" s="31" t="s">
        <v>126</v>
      </c>
      <c r="T34" s="17"/>
      <c r="U34" s="16"/>
      <c r="V34" s="18">
        <v>10</v>
      </c>
      <c r="W34" s="20">
        <f>V34+T34+R34+P34+N34+L34+J34+H34+F34</f>
        <v>144</v>
      </c>
    </row>
    <row r="35" spans="1:23" x14ac:dyDescent="0.25">
      <c r="A35" s="21">
        <v>29</v>
      </c>
      <c r="B35" s="38" t="s">
        <v>33</v>
      </c>
      <c r="C35" s="42" t="s">
        <v>34</v>
      </c>
      <c r="D35" s="42">
        <v>9153</v>
      </c>
      <c r="E35" s="14">
        <v>20</v>
      </c>
      <c r="F35" s="15">
        <f t="shared" si="5"/>
        <v>340</v>
      </c>
      <c r="G35" s="16">
        <v>19</v>
      </c>
      <c r="H35" s="17">
        <f t="shared" si="0"/>
        <v>323</v>
      </c>
      <c r="I35" s="16"/>
      <c r="J35" s="17">
        <v>100</v>
      </c>
      <c r="K35" s="16"/>
      <c r="L35" s="18" t="str">
        <f t="shared" si="6"/>
        <v>0</v>
      </c>
      <c r="M35" s="16"/>
      <c r="N35" s="17">
        <f t="shared" si="2"/>
        <v>0</v>
      </c>
      <c r="O35" s="16">
        <v>2</v>
      </c>
      <c r="P35" s="18" t="str">
        <f t="shared" si="3"/>
        <v>10</v>
      </c>
      <c r="Q35" s="16"/>
      <c r="R35" s="18" t="str">
        <f t="shared" si="4"/>
        <v>0</v>
      </c>
      <c r="S35" s="31" t="s">
        <v>126</v>
      </c>
      <c r="T35" s="17"/>
      <c r="U35" s="16"/>
      <c r="V35" s="18">
        <v>10</v>
      </c>
      <c r="W35" s="20">
        <f>V35+T35+R35+P35+N35+L35+J35+H35+F35</f>
        <v>783</v>
      </c>
    </row>
    <row r="36" spans="1:23" x14ac:dyDescent="0.25">
      <c r="A36" s="21">
        <v>30</v>
      </c>
      <c r="B36" s="40" t="s">
        <v>78</v>
      </c>
      <c r="C36" s="42" t="s">
        <v>80</v>
      </c>
      <c r="D36" s="42">
        <v>9401</v>
      </c>
      <c r="E36" s="14"/>
      <c r="F36" s="15">
        <f t="shared" si="5"/>
        <v>0</v>
      </c>
      <c r="G36" s="16"/>
      <c r="H36" s="17">
        <f t="shared" si="0"/>
        <v>0</v>
      </c>
      <c r="I36" s="16"/>
      <c r="J36" s="17">
        <f>G36*I36</f>
        <v>0</v>
      </c>
      <c r="K36" s="16"/>
      <c r="L36" s="18" t="str">
        <f t="shared" si="6"/>
        <v>0</v>
      </c>
      <c r="M36" s="16"/>
      <c r="N36" s="17">
        <f t="shared" si="2"/>
        <v>0</v>
      </c>
      <c r="O36" s="16"/>
      <c r="P36" s="18" t="str">
        <f t="shared" si="3"/>
        <v>0</v>
      </c>
      <c r="Q36" s="16"/>
      <c r="R36" s="18" t="str">
        <f t="shared" si="4"/>
        <v>0</v>
      </c>
      <c r="S36" s="31" t="s">
        <v>126</v>
      </c>
      <c r="T36" s="17"/>
      <c r="U36" s="16"/>
      <c r="V36" s="18">
        <v>10</v>
      </c>
      <c r="W36" s="20">
        <f>V36+T36+R36+P36+N36+L36+J36+H36+F36</f>
        <v>10</v>
      </c>
    </row>
    <row r="37" spans="1:23" x14ac:dyDescent="0.25">
      <c r="A37" s="13">
        <v>31</v>
      </c>
      <c r="B37" s="29" t="s">
        <v>78</v>
      </c>
      <c r="C37" s="29" t="s">
        <v>32</v>
      </c>
      <c r="D37" s="30">
        <v>9475</v>
      </c>
      <c r="E37" s="14"/>
      <c r="F37" s="15">
        <f t="shared" si="5"/>
        <v>0</v>
      </c>
      <c r="G37" s="16"/>
      <c r="H37" s="17">
        <f t="shared" si="0"/>
        <v>0</v>
      </c>
      <c r="I37" s="16"/>
      <c r="J37" s="17">
        <f>G37*I37</f>
        <v>0</v>
      </c>
      <c r="K37" s="16"/>
      <c r="L37" s="18" t="str">
        <f t="shared" si="6"/>
        <v>0</v>
      </c>
      <c r="M37" s="16">
        <v>3</v>
      </c>
      <c r="N37" s="17">
        <f t="shared" si="2"/>
        <v>15</v>
      </c>
      <c r="O37" s="16"/>
      <c r="P37" s="18" t="str">
        <f t="shared" si="3"/>
        <v>0</v>
      </c>
      <c r="Q37" s="16"/>
      <c r="R37" s="18" t="str">
        <f t="shared" si="4"/>
        <v>0</v>
      </c>
      <c r="S37" s="31" t="s">
        <v>126</v>
      </c>
      <c r="T37" s="17">
        <v>17</v>
      </c>
      <c r="U37" s="16"/>
      <c r="V37" s="18">
        <v>10</v>
      </c>
      <c r="W37" s="20">
        <f>V37+T37+R37+P37+N37+L37+J37+H37+F37</f>
        <v>42</v>
      </c>
    </row>
    <row r="38" spans="1:23" x14ac:dyDescent="0.25">
      <c r="A38" s="21">
        <v>32</v>
      </c>
      <c r="B38" s="38" t="s">
        <v>106</v>
      </c>
      <c r="C38" s="41" t="s">
        <v>107</v>
      </c>
      <c r="D38" s="42">
        <v>9255</v>
      </c>
      <c r="E38" s="14"/>
      <c r="F38" s="15">
        <f t="shared" si="5"/>
        <v>0</v>
      </c>
      <c r="G38" s="16"/>
      <c r="H38" s="17">
        <f t="shared" si="0"/>
        <v>0</v>
      </c>
      <c r="I38" s="16"/>
      <c r="J38" s="17">
        <f>G38*I38</f>
        <v>0</v>
      </c>
      <c r="K38" s="16"/>
      <c r="L38" s="18" t="str">
        <f t="shared" si="6"/>
        <v>0</v>
      </c>
      <c r="M38" s="16">
        <v>3</v>
      </c>
      <c r="N38" s="17">
        <f t="shared" si="2"/>
        <v>15</v>
      </c>
      <c r="O38" s="16">
        <v>3</v>
      </c>
      <c r="P38" s="18" t="str">
        <f t="shared" si="3"/>
        <v>20</v>
      </c>
      <c r="Q38" s="16"/>
      <c r="R38" s="18" t="str">
        <f t="shared" si="4"/>
        <v>0</v>
      </c>
      <c r="S38" s="31" t="s">
        <v>126</v>
      </c>
      <c r="T38" s="17"/>
      <c r="U38" s="16"/>
      <c r="V38" s="18">
        <v>10</v>
      </c>
      <c r="W38" s="20">
        <f>V38+T38+R38+P38+N38+L38+J38+H38+F38</f>
        <v>45</v>
      </c>
    </row>
    <row r="39" spans="1:23" x14ac:dyDescent="0.25">
      <c r="A39" s="21">
        <v>33</v>
      </c>
      <c r="B39" s="38" t="s">
        <v>79</v>
      </c>
      <c r="C39" s="42" t="s">
        <v>52</v>
      </c>
      <c r="D39" s="42">
        <v>9403</v>
      </c>
      <c r="E39" s="14"/>
      <c r="F39" s="15">
        <f t="shared" si="5"/>
        <v>0</v>
      </c>
      <c r="G39" s="16">
        <v>19</v>
      </c>
      <c r="H39" s="17">
        <f t="shared" si="0"/>
        <v>323</v>
      </c>
      <c r="I39" s="16"/>
      <c r="J39" s="17">
        <f>G39*I39</f>
        <v>0</v>
      </c>
      <c r="K39" s="16">
        <v>5</v>
      </c>
      <c r="L39" s="18" t="str">
        <f t="shared" si="6"/>
        <v>40</v>
      </c>
      <c r="M39" s="16"/>
      <c r="N39" s="17">
        <f t="shared" si="2"/>
        <v>0</v>
      </c>
      <c r="O39" s="16">
        <v>2</v>
      </c>
      <c r="P39" s="18" t="str">
        <f t="shared" si="3"/>
        <v>10</v>
      </c>
      <c r="Q39" s="16"/>
      <c r="R39" s="18" t="str">
        <f t="shared" si="4"/>
        <v>0</v>
      </c>
      <c r="S39" s="31" t="s">
        <v>126</v>
      </c>
      <c r="T39" s="17"/>
      <c r="U39" s="16"/>
      <c r="V39" s="18">
        <v>10</v>
      </c>
      <c r="W39" s="20">
        <f>V39+T39+R39+P39+N39+L39+J39+H39+F39</f>
        <v>383</v>
      </c>
    </row>
    <row r="40" spans="1:23" x14ac:dyDescent="0.25">
      <c r="A40" s="13">
        <v>34</v>
      </c>
      <c r="B40" s="29" t="s">
        <v>108</v>
      </c>
      <c r="C40" s="29" t="s">
        <v>109</v>
      </c>
      <c r="D40" s="30">
        <v>9148</v>
      </c>
      <c r="E40" s="14">
        <v>140</v>
      </c>
      <c r="F40" s="15">
        <f t="shared" si="5"/>
        <v>2380</v>
      </c>
      <c r="G40" s="16">
        <v>19</v>
      </c>
      <c r="H40" s="17">
        <f t="shared" si="0"/>
        <v>323</v>
      </c>
      <c r="I40" s="16"/>
      <c r="J40" s="17">
        <v>2090</v>
      </c>
      <c r="K40" s="16">
        <v>4</v>
      </c>
      <c r="L40" s="18" t="str">
        <f t="shared" si="6"/>
        <v>30</v>
      </c>
      <c r="M40" s="16"/>
      <c r="N40" s="17">
        <f t="shared" si="2"/>
        <v>0</v>
      </c>
      <c r="O40" s="16"/>
      <c r="P40" s="18" t="str">
        <f t="shared" si="3"/>
        <v>0</v>
      </c>
      <c r="Q40" s="16"/>
      <c r="R40" s="18" t="str">
        <f t="shared" si="4"/>
        <v>0</v>
      </c>
      <c r="S40" s="31" t="s">
        <v>129</v>
      </c>
      <c r="T40" s="17"/>
      <c r="U40" s="16"/>
      <c r="V40" s="18">
        <v>20</v>
      </c>
      <c r="W40" s="20">
        <f>V40+T40+R40+P40+N40+L40+J40+H40+F40</f>
        <v>4843</v>
      </c>
    </row>
    <row r="41" spans="1:23" x14ac:dyDescent="0.25">
      <c r="A41" s="21">
        <v>35</v>
      </c>
      <c r="B41" s="29" t="s">
        <v>35</v>
      </c>
      <c r="C41" s="29" t="s">
        <v>32</v>
      </c>
      <c r="D41" s="30">
        <v>9151</v>
      </c>
      <c r="E41" s="14"/>
      <c r="F41" s="15">
        <f t="shared" si="5"/>
        <v>0</v>
      </c>
      <c r="G41" s="16">
        <v>19</v>
      </c>
      <c r="H41" s="17">
        <f t="shared" si="0"/>
        <v>323</v>
      </c>
      <c r="I41" s="16"/>
      <c r="J41" s="17">
        <f>G41*I41</f>
        <v>0</v>
      </c>
      <c r="K41" s="16">
        <v>4</v>
      </c>
      <c r="L41" s="18" t="str">
        <f t="shared" si="6"/>
        <v>30</v>
      </c>
      <c r="M41" s="16">
        <v>3</v>
      </c>
      <c r="N41" s="17">
        <f t="shared" si="2"/>
        <v>15</v>
      </c>
      <c r="O41" s="16"/>
      <c r="P41" s="18" t="str">
        <f t="shared" si="3"/>
        <v>0</v>
      </c>
      <c r="Q41" s="16"/>
      <c r="R41" s="18" t="str">
        <f t="shared" si="4"/>
        <v>0</v>
      </c>
      <c r="S41" s="31" t="s">
        <v>126</v>
      </c>
      <c r="T41" s="17"/>
      <c r="U41" s="16"/>
      <c r="V41" s="18">
        <v>20</v>
      </c>
      <c r="W41" s="20">
        <f>V41+T41+R41+P41+N41+L41+J41+H41+F41</f>
        <v>388</v>
      </c>
    </row>
    <row r="42" spans="1:23" x14ac:dyDescent="0.25">
      <c r="A42" s="21">
        <v>36</v>
      </c>
      <c r="B42" s="29" t="s">
        <v>56</v>
      </c>
      <c r="C42" s="29" t="s">
        <v>57</v>
      </c>
      <c r="D42" s="30">
        <v>9311</v>
      </c>
      <c r="E42" s="14">
        <v>50</v>
      </c>
      <c r="F42" s="15">
        <v>850</v>
      </c>
      <c r="G42" s="16">
        <v>19</v>
      </c>
      <c r="H42" s="17">
        <f t="shared" si="0"/>
        <v>323</v>
      </c>
      <c r="I42" s="16"/>
      <c r="J42" s="17">
        <v>270</v>
      </c>
      <c r="K42" s="16"/>
      <c r="L42" s="18" t="str">
        <f t="shared" si="6"/>
        <v>0</v>
      </c>
      <c r="M42" s="16"/>
      <c r="N42" s="17">
        <f t="shared" si="2"/>
        <v>0</v>
      </c>
      <c r="O42" s="16"/>
      <c r="P42" s="18" t="str">
        <f t="shared" si="3"/>
        <v>0</v>
      </c>
      <c r="Q42" s="16"/>
      <c r="R42" s="18" t="str">
        <f t="shared" si="4"/>
        <v>0</v>
      </c>
      <c r="S42" s="31" t="s">
        <v>126</v>
      </c>
      <c r="T42" s="17"/>
      <c r="U42" s="16"/>
      <c r="V42" s="18">
        <v>20</v>
      </c>
      <c r="W42" s="20">
        <f>V42+T42+R42+P42+N42+L42+J42+H42+F42</f>
        <v>1463</v>
      </c>
    </row>
    <row r="43" spans="1:23" x14ac:dyDescent="0.25">
      <c r="A43" s="13">
        <v>37</v>
      </c>
      <c r="B43" s="29" t="s">
        <v>111</v>
      </c>
      <c r="C43" s="29" t="s">
        <v>50</v>
      </c>
      <c r="D43" s="30">
        <v>9324</v>
      </c>
      <c r="E43" s="14"/>
      <c r="F43" s="15">
        <f t="shared" ref="F43:F54" si="7">E43*17</f>
        <v>0</v>
      </c>
      <c r="G43" s="16"/>
      <c r="H43" s="17">
        <f t="shared" si="0"/>
        <v>0</v>
      </c>
      <c r="I43" s="16"/>
      <c r="J43" s="17">
        <f>G43*I43</f>
        <v>0</v>
      </c>
      <c r="K43" s="16"/>
      <c r="L43" s="18" t="str">
        <f t="shared" si="6"/>
        <v>0</v>
      </c>
      <c r="M43" s="16"/>
      <c r="N43" s="17">
        <f t="shared" si="2"/>
        <v>0</v>
      </c>
      <c r="O43" s="16">
        <v>1</v>
      </c>
      <c r="P43" s="18" t="str">
        <f t="shared" si="3"/>
        <v>5</v>
      </c>
      <c r="Q43" s="16">
        <v>1</v>
      </c>
      <c r="R43" s="18" t="str">
        <f t="shared" si="4"/>
        <v>10</v>
      </c>
      <c r="S43" s="31" t="s">
        <v>129</v>
      </c>
      <c r="T43" s="17"/>
      <c r="U43" s="16"/>
      <c r="V43" s="18">
        <v>20</v>
      </c>
      <c r="W43" s="20">
        <f>V43+T43+R43+P43+N43+L43+J43+H43+F43</f>
        <v>35</v>
      </c>
    </row>
    <row r="44" spans="1:23" x14ac:dyDescent="0.25">
      <c r="A44" s="21">
        <v>38</v>
      </c>
      <c r="B44" s="29" t="s">
        <v>51</v>
      </c>
      <c r="C44" s="29" t="s">
        <v>134</v>
      </c>
      <c r="D44" s="30">
        <v>9253</v>
      </c>
      <c r="E44" s="14"/>
      <c r="F44" s="15">
        <f t="shared" si="7"/>
        <v>0</v>
      </c>
      <c r="G44" s="16">
        <v>10</v>
      </c>
      <c r="H44" s="17">
        <f t="shared" si="0"/>
        <v>170</v>
      </c>
      <c r="I44" s="16"/>
      <c r="J44" s="17">
        <f>G44*I44</f>
        <v>0</v>
      </c>
      <c r="K44" s="16"/>
      <c r="L44" s="18" t="str">
        <f t="shared" si="6"/>
        <v>0</v>
      </c>
      <c r="M44" s="16">
        <v>3</v>
      </c>
      <c r="N44" s="17">
        <f t="shared" si="2"/>
        <v>15</v>
      </c>
      <c r="O44" s="16"/>
      <c r="P44" s="18" t="str">
        <f t="shared" si="3"/>
        <v>0</v>
      </c>
      <c r="Q44" s="16"/>
      <c r="R44" s="18" t="str">
        <f t="shared" si="4"/>
        <v>0</v>
      </c>
      <c r="S44" s="31" t="s">
        <v>126</v>
      </c>
      <c r="T44" s="17"/>
      <c r="U44" s="16"/>
      <c r="V44" s="18">
        <v>20</v>
      </c>
      <c r="W44" s="20">
        <f>V44+T44+R44+P44+N44+L44+J44+H44+F44</f>
        <v>205</v>
      </c>
    </row>
    <row r="45" spans="1:23" x14ac:dyDescent="0.25">
      <c r="A45" s="21">
        <v>39</v>
      </c>
      <c r="B45" s="29" t="s">
        <v>51</v>
      </c>
      <c r="C45" s="44" t="s">
        <v>133</v>
      </c>
      <c r="D45" s="30">
        <v>9316</v>
      </c>
      <c r="E45" s="14">
        <v>70</v>
      </c>
      <c r="F45" s="15">
        <f t="shared" si="7"/>
        <v>1190</v>
      </c>
      <c r="G45" s="16">
        <v>19</v>
      </c>
      <c r="H45" s="17">
        <f t="shared" si="0"/>
        <v>323</v>
      </c>
      <c r="I45" s="16"/>
      <c r="J45" s="17">
        <v>1190</v>
      </c>
      <c r="K45" s="16">
        <v>4</v>
      </c>
      <c r="L45" s="18" t="str">
        <f t="shared" si="6"/>
        <v>30</v>
      </c>
      <c r="M45" s="16"/>
      <c r="N45" s="17">
        <f t="shared" si="2"/>
        <v>0</v>
      </c>
      <c r="O45" s="16"/>
      <c r="P45" s="18" t="str">
        <f t="shared" si="3"/>
        <v>0</v>
      </c>
      <c r="Q45" s="16"/>
      <c r="R45" s="18" t="str">
        <f t="shared" si="4"/>
        <v>0</v>
      </c>
      <c r="S45" s="31" t="s">
        <v>126</v>
      </c>
      <c r="T45" s="17"/>
      <c r="U45" s="16"/>
      <c r="V45" s="18">
        <v>20</v>
      </c>
      <c r="W45" s="20">
        <f>V45+T45+R45+P45+N45+L45+J45+H45+F45</f>
        <v>2753</v>
      </c>
    </row>
    <row r="46" spans="1:23" x14ac:dyDescent="0.25">
      <c r="A46" s="13">
        <v>40</v>
      </c>
      <c r="B46" s="24" t="s">
        <v>110</v>
      </c>
      <c r="C46" s="24" t="s">
        <v>30</v>
      </c>
      <c r="D46" s="13">
        <v>9240</v>
      </c>
      <c r="E46" s="14">
        <v>30</v>
      </c>
      <c r="F46" s="15">
        <f t="shared" si="7"/>
        <v>510</v>
      </c>
      <c r="G46" s="16">
        <v>19</v>
      </c>
      <c r="H46" s="17">
        <f t="shared" si="0"/>
        <v>323</v>
      </c>
      <c r="I46" s="16"/>
      <c r="J46" s="17">
        <v>360</v>
      </c>
      <c r="K46" s="16"/>
      <c r="L46" s="18" t="str">
        <f t="shared" si="6"/>
        <v>0</v>
      </c>
      <c r="M46" s="16"/>
      <c r="N46" s="17">
        <f t="shared" si="2"/>
        <v>0</v>
      </c>
      <c r="O46" s="16"/>
      <c r="P46" s="18" t="str">
        <f t="shared" si="3"/>
        <v>0</v>
      </c>
      <c r="Q46" s="16"/>
      <c r="R46" s="18" t="str">
        <f t="shared" si="4"/>
        <v>0</v>
      </c>
      <c r="S46" s="16" t="s">
        <v>126</v>
      </c>
      <c r="T46" s="17"/>
      <c r="U46" s="16"/>
      <c r="V46" s="18">
        <v>20</v>
      </c>
      <c r="W46" s="20">
        <f>V46+T46+R46+P46+N46+L46+J46+H46+F46</f>
        <v>1213</v>
      </c>
    </row>
    <row r="47" spans="1:23" x14ac:dyDescent="0.25">
      <c r="A47" s="21">
        <v>41</v>
      </c>
      <c r="B47" s="24" t="s">
        <v>112</v>
      </c>
      <c r="C47" s="24" t="s">
        <v>34</v>
      </c>
      <c r="D47" s="13">
        <v>9161</v>
      </c>
      <c r="E47" s="14"/>
      <c r="F47" s="15">
        <f t="shared" si="7"/>
        <v>0</v>
      </c>
      <c r="G47" s="16"/>
      <c r="H47" s="17">
        <f t="shared" si="0"/>
        <v>0</v>
      </c>
      <c r="I47" s="16"/>
      <c r="J47" s="17">
        <f>G47*I47</f>
        <v>0</v>
      </c>
      <c r="K47" s="16"/>
      <c r="L47" s="18" t="str">
        <f t="shared" si="6"/>
        <v>0</v>
      </c>
      <c r="M47" s="16"/>
      <c r="N47" s="17">
        <f t="shared" si="2"/>
        <v>0</v>
      </c>
      <c r="O47" s="16"/>
      <c r="P47" s="18" t="str">
        <f t="shared" si="3"/>
        <v>0</v>
      </c>
      <c r="Q47" s="16"/>
      <c r="R47" s="18" t="str">
        <f t="shared" si="4"/>
        <v>0</v>
      </c>
      <c r="S47" s="16" t="s">
        <v>129</v>
      </c>
      <c r="T47" s="17"/>
      <c r="U47" s="16"/>
      <c r="V47" s="18">
        <v>20</v>
      </c>
      <c r="W47" s="20">
        <f>V47+T47+R47+P47+N47+L47+J47+H47+F47</f>
        <v>20</v>
      </c>
    </row>
    <row r="48" spans="1:23" x14ac:dyDescent="0.25">
      <c r="A48" s="21">
        <v>42</v>
      </c>
      <c r="B48" s="24" t="s">
        <v>77</v>
      </c>
      <c r="C48" s="24" t="s">
        <v>70</v>
      </c>
      <c r="D48" s="13">
        <v>9473</v>
      </c>
      <c r="E48" s="14"/>
      <c r="F48" s="15">
        <f t="shared" si="7"/>
        <v>0</v>
      </c>
      <c r="G48" s="16"/>
      <c r="H48" s="17">
        <f t="shared" si="0"/>
        <v>0</v>
      </c>
      <c r="I48" s="16"/>
      <c r="J48" s="17">
        <f>G48*I48</f>
        <v>0</v>
      </c>
      <c r="K48" s="16"/>
      <c r="L48" s="18" t="str">
        <f t="shared" si="6"/>
        <v>0</v>
      </c>
      <c r="M48" s="16"/>
      <c r="N48" s="17">
        <f t="shared" si="2"/>
        <v>0</v>
      </c>
      <c r="O48" s="16"/>
      <c r="P48" s="18" t="str">
        <f t="shared" si="3"/>
        <v>0</v>
      </c>
      <c r="Q48" s="16"/>
      <c r="R48" s="18" t="str">
        <f t="shared" si="4"/>
        <v>0</v>
      </c>
      <c r="S48" s="16" t="s">
        <v>126</v>
      </c>
      <c r="T48" s="17"/>
      <c r="U48" s="16"/>
      <c r="V48" s="18">
        <v>10</v>
      </c>
      <c r="W48" s="20">
        <f>V48+T48+R48+P48+N48+L48+J48+H48+F48</f>
        <v>10</v>
      </c>
    </row>
    <row r="49" spans="1:23" x14ac:dyDescent="0.25">
      <c r="A49" s="13">
        <v>43</v>
      </c>
      <c r="B49" s="24" t="s">
        <v>81</v>
      </c>
      <c r="C49" s="24" t="s">
        <v>113</v>
      </c>
      <c r="D49" s="13">
        <v>9400</v>
      </c>
      <c r="E49" s="14"/>
      <c r="F49" s="15">
        <f t="shared" si="7"/>
        <v>0</v>
      </c>
      <c r="G49" s="16"/>
      <c r="H49" s="17">
        <f t="shared" si="0"/>
        <v>0</v>
      </c>
      <c r="I49" s="16"/>
      <c r="J49" s="17">
        <f>G49*I49</f>
        <v>0</v>
      </c>
      <c r="K49" s="16"/>
      <c r="L49" s="18" t="str">
        <f t="shared" si="6"/>
        <v>0</v>
      </c>
      <c r="M49" s="16"/>
      <c r="N49" s="17">
        <f t="shared" si="2"/>
        <v>0</v>
      </c>
      <c r="O49" s="16"/>
      <c r="P49" s="18" t="str">
        <f t="shared" si="3"/>
        <v>0</v>
      </c>
      <c r="Q49" s="16"/>
      <c r="R49" s="18" t="str">
        <f t="shared" si="4"/>
        <v>0</v>
      </c>
      <c r="S49" s="16" t="s">
        <v>126</v>
      </c>
      <c r="T49" s="17"/>
      <c r="U49" s="16"/>
      <c r="V49" s="18">
        <v>20</v>
      </c>
      <c r="W49" s="20">
        <f>V49+T49+R49+P49+N49+L49+J49+H49+F49</f>
        <v>20</v>
      </c>
    </row>
    <row r="50" spans="1:23" x14ac:dyDescent="0.25">
      <c r="A50" s="21">
        <v>44</v>
      </c>
      <c r="B50" s="36" t="s">
        <v>71</v>
      </c>
      <c r="C50" s="14" t="s">
        <v>27</v>
      </c>
      <c r="D50" s="14">
        <v>9626</v>
      </c>
      <c r="E50" s="14"/>
      <c r="F50" s="15">
        <f t="shared" si="7"/>
        <v>0</v>
      </c>
      <c r="G50" s="16"/>
      <c r="H50" s="17">
        <f t="shared" si="0"/>
        <v>0</v>
      </c>
      <c r="I50" s="16"/>
      <c r="J50" s="17">
        <f>G50*I50</f>
        <v>0</v>
      </c>
      <c r="K50" s="16"/>
      <c r="L50" s="18" t="str">
        <f t="shared" si="6"/>
        <v>0</v>
      </c>
      <c r="M50" s="16"/>
      <c r="N50" s="17">
        <f t="shared" si="2"/>
        <v>0</v>
      </c>
      <c r="O50" s="16">
        <v>2</v>
      </c>
      <c r="P50" s="18" t="str">
        <f t="shared" si="3"/>
        <v>10</v>
      </c>
      <c r="Q50" s="16"/>
      <c r="R50" s="18" t="str">
        <f t="shared" si="4"/>
        <v>0</v>
      </c>
      <c r="S50" s="16" t="s">
        <v>128</v>
      </c>
      <c r="T50" s="17"/>
      <c r="U50" s="16"/>
      <c r="V50" s="18">
        <v>10</v>
      </c>
      <c r="W50" s="20">
        <f>V50+T50+R50+P50+N50+L50+J50+H50+F50</f>
        <v>20</v>
      </c>
    </row>
    <row r="51" spans="1:23" x14ac:dyDescent="0.25">
      <c r="A51" s="21">
        <v>45</v>
      </c>
      <c r="B51" s="24" t="s">
        <v>38</v>
      </c>
      <c r="C51" s="24" t="s">
        <v>39</v>
      </c>
      <c r="D51" s="13">
        <v>9237</v>
      </c>
      <c r="E51" s="14">
        <v>140</v>
      </c>
      <c r="F51" s="15">
        <f t="shared" si="7"/>
        <v>2380</v>
      </c>
      <c r="G51" s="16">
        <v>19</v>
      </c>
      <c r="H51" s="17">
        <f t="shared" si="0"/>
        <v>323</v>
      </c>
      <c r="I51" s="16"/>
      <c r="J51" s="17">
        <v>1620</v>
      </c>
      <c r="K51" s="16"/>
      <c r="L51" s="18" t="str">
        <f t="shared" si="6"/>
        <v>0</v>
      </c>
      <c r="M51" s="16"/>
      <c r="N51" s="17">
        <f t="shared" si="2"/>
        <v>0</v>
      </c>
      <c r="O51" s="16">
        <v>1</v>
      </c>
      <c r="P51" s="18" t="str">
        <f t="shared" si="3"/>
        <v>5</v>
      </c>
      <c r="Q51" s="16"/>
      <c r="R51" s="18" t="str">
        <f t="shared" si="4"/>
        <v>0</v>
      </c>
      <c r="S51" s="16" t="s">
        <v>126</v>
      </c>
      <c r="T51" s="17"/>
      <c r="U51" s="16"/>
      <c r="V51" s="18">
        <v>10</v>
      </c>
      <c r="W51" s="20">
        <f>V51+T51+R51+P51+N51+L51+J51+H51+F51</f>
        <v>4338</v>
      </c>
    </row>
    <row r="52" spans="1:23" x14ac:dyDescent="0.25">
      <c r="A52" s="13">
        <v>46</v>
      </c>
      <c r="B52" s="24" t="s">
        <v>114</v>
      </c>
      <c r="C52" s="24" t="s">
        <v>115</v>
      </c>
      <c r="D52" s="13">
        <v>9317</v>
      </c>
      <c r="E52" s="14"/>
      <c r="F52" s="15">
        <f t="shared" si="7"/>
        <v>0</v>
      </c>
      <c r="G52" s="16"/>
      <c r="H52" s="17">
        <f t="shared" si="0"/>
        <v>0</v>
      </c>
      <c r="I52" s="16"/>
      <c r="J52" s="17">
        <f>G52*I52</f>
        <v>0</v>
      </c>
      <c r="K52" s="16"/>
      <c r="L52" s="18" t="str">
        <f t="shared" si="6"/>
        <v>0</v>
      </c>
      <c r="M52" s="16">
        <v>3</v>
      </c>
      <c r="N52" s="17">
        <f t="shared" si="2"/>
        <v>15</v>
      </c>
      <c r="O52" s="16">
        <v>3</v>
      </c>
      <c r="P52" s="18" t="str">
        <f t="shared" si="3"/>
        <v>20</v>
      </c>
      <c r="Q52" s="16"/>
      <c r="R52" s="18" t="str">
        <f t="shared" si="4"/>
        <v>0</v>
      </c>
      <c r="S52" s="16" t="s">
        <v>129</v>
      </c>
      <c r="T52" s="17"/>
      <c r="U52" s="16"/>
      <c r="V52" s="18">
        <v>10</v>
      </c>
      <c r="W52" s="20">
        <f>V52+T52+R52+P52+N52+L52+J52+H52+F52</f>
        <v>45</v>
      </c>
    </row>
    <row r="53" spans="1:23" x14ac:dyDescent="0.25">
      <c r="A53" s="21">
        <v>47</v>
      </c>
      <c r="B53" s="24" t="s">
        <v>138</v>
      </c>
      <c r="C53" s="24" t="s">
        <v>139</v>
      </c>
      <c r="D53" s="13">
        <v>9408</v>
      </c>
      <c r="E53" s="14"/>
      <c r="F53" s="15">
        <f t="shared" si="7"/>
        <v>0</v>
      </c>
      <c r="G53" s="16"/>
      <c r="H53" s="17">
        <f t="shared" si="0"/>
        <v>0</v>
      </c>
      <c r="I53" s="16"/>
      <c r="J53" s="17">
        <f>G53*I53</f>
        <v>0</v>
      </c>
      <c r="K53" s="16"/>
      <c r="L53" s="18" t="str">
        <f t="shared" si="6"/>
        <v>0</v>
      </c>
      <c r="M53" s="16"/>
      <c r="N53" s="17">
        <f t="shared" si="2"/>
        <v>0</v>
      </c>
      <c r="O53" s="16"/>
      <c r="P53" s="18" t="str">
        <f t="shared" si="3"/>
        <v>0</v>
      </c>
      <c r="Q53" s="16"/>
      <c r="R53" s="18" t="str">
        <f t="shared" si="4"/>
        <v>0</v>
      </c>
      <c r="S53" s="16" t="s">
        <v>129</v>
      </c>
      <c r="T53" s="17"/>
      <c r="U53" s="16"/>
      <c r="V53" s="18">
        <v>20</v>
      </c>
      <c r="W53" s="20">
        <f>V53+T53+R53+P53+N53+L53+J53+H53+F53</f>
        <v>20</v>
      </c>
    </row>
    <row r="54" spans="1:23" x14ac:dyDescent="0.25">
      <c r="A54" s="21">
        <v>48</v>
      </c>
      <c r="B54" s="24" t="s">
        <v>75</v>
      </c>
      <c r="C54" s="24" t="s">
        <v>76</v>
      </c>
      <c r="D54" s="13">
        <v>9531</v>
      </c>
      <c r="E54" s="14"/>
      <c r="F54" s="15">
        <f t="shared" si="7"/>
        <v>0</v>
      </c>
      <c r="G54" s="16"/>
      <c r="H54" s="17">
        <f t="shared" si="0"/>
        <v>0</v>
      </c>
      <c r="I54" s="16"/>
      <c r="J54" s="17">
        <f>G54*I54</f>
        <v>0</v>
      </c>
      <c r="K54" s="16"/>
      <c r="L54" s="18" t="str">
        <f t="shared" si="6"/>
        <v>0</v>
      </c>
      <c r="M54" s="16"/>
      <c r="N54" s="17">
        <f t="shared" si="2"/>
        <v>0</v>
      </c>
      <c r="O54" s="16"/>
      <c r="P54" s="18" t="str">
        <f t="shared" si="3"/>
        <v>0</v>
      </c>
      <c r="Q54" s="16"/>
      <c r="R54" s="18" t="str">
        <f t="shared" si="4"/>
        <v>0</v>
      </c>
      <c r="S54" s="16" t="s">
        <v>126</v>
      </c>
      <c r="T54" s="17">
        <v>15</v>
      </c>
      <c r="U54" s="16"/>
      <c r="V54" s="18">
        <v>20</v>
      </c>
      <c r="W54" s="20">
        <f>V54+T54+R54+P54+N54+L54+J54+H54+F54</f>
        <v>35</v>
      </c>
    </row>
    <row r="55" spans="1:23" x14ac:dyDescent="0.25">
      <c r="C55" s="5" t="s">
        <v>95</v>
      </c>
      <c r="K55" s="5" t="s">
        <v>96</v>
      </c>
      <c r="U55" s="4" t="s">
        <v>136</v>
      </c>
    </row>
    <row r="56" spans="1:23" x14ac:dyDescent="0.25">
      <c r="C56" s="5" t="s">
        <v>98</v>
      </c>
      <c r="K56" s="5" t="s">
        <v>99</v>
      </c>
      <c r="U56" s="4" t="s">
        <v>97</v>
      </c>
    </row>
    <row r="57" spans="1:23" x14ac:dyDescent="0.25">
      <c r="C57" s="5"/>
      <c r="K57" s="5"/>
      <c r="U57" s="4"/>
    </row>
    <row r="58" spans="1:23" x14ac:dyDescent="0.25">
      <c r="C58" s="5" t="s">
        <v>101</v>
      </c>
      <c r="K58" s="5" t="s">
        <v>102</v>
      </c>
      <c r="U58" s="4" t="s">
        <v>100</v>
      </c>
    </row>
  </sheetData>
  <mergeCells count="1">
    <mergeCell ref="A4:D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workbookViewId="0">
      <selection activeCell="I17" sqref="I17"/>
    </sheetView>
  </sheetViews>
  <sheetFormatPr defaultRowHeight="15" x14ac:dyDescent="0.25"/>
  <cols>
    <col min="1" max="1" width="5.140625" customWidth="1"/>
    <col min="2" max="2" width="11.85546875" customWidth="1"/>
  </cols>
  <sheetData>
    <row r="1" spans="1:23" ht="18" x14ac:dyDescent="0.25">
      <c r="A1" s="34" t="s">
        <v>0</v>
      </c>
      <c r="B1" s="3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x14ac:dyDescent="0.25">
      <c r="A2" s="34" t="s">
        <v>135</v>
      </c>
      <c r="B2" s="34"/>
      <c r="C2" s="34"/>
      <c r="D2" s="34"/>
      <c r="E2" s="3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34" t="s">
        <v>2</v>
      </c>
      <c r="B3" s="34"/>
      <c r="C3" s="3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8" x14ac:dyDescent="0.25">
      <c r="A4" s="49" t="s">
        <v>143</v>
      </c>
      <c r="B4" s="49"/>
      <c r="C4" s="48"/>
      <c r="D4" s="48"/>
      <c r="E4" s="48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</row>
    <row r="6" spans="1:23" ht="141" x14ac:dyDescent="0.25">
      <c r="A6" s="7" t="s">
        <v>3</v>
      </c>
      <c r="B6" s="8" t="s">
        <v>4</v>
      </c>
      <c r="C6" s="8" t="s">
        <v>5</v>
      </c>
      <c r="D6" s="8" t="s">
        <v>144</v>
      </c>
      <c r="E6" s="9" t="s">
        <v>6</v>
      </c>
      <c r="F6" s="10" t="s">
        <v>7</v>
      </c>
      <c r="G6" s="9" t="s">
        <v>8</v>
      </c>
      <c r="H6" s="10" t="s">
        <v>9</v>
      </c>
      <c r="I6" s="9" t="s">
        <v>10</v>
      </c>
      <c r="J6" s="10" t="s">
        <v>11</v>
      </c>
      <c r="K6" s="9" t="s">
        <v>12</v>
      </c>
      <c r="L6" s="11" t="s">
        <v>13</v>
      </c>
      <c r="M6" s="9" t="s">
        <v>14</v>
      </c>
      <c r="N6" s="11" t="s">
        <v>15</v>
      </c>
      <c r="O6" s="9" t="s">
        <v>16</v>
      </c>
      <c r="P6" s="11" t="s">
        <v>17</v>
      </c>
      <c r="Q6" s="9" t="s">
        <v>18</v>
      </c>
      <c r="R6" s="11" t="s">
        <v>19</v>
      </c>
      <c r="S6" s="9" t="s">
        <v>20</v>
      </c>
      <c r="T6" s="11" t="s">
        <v>21</v>
      </c>
      <c r="U6" s="9" t="s">
        <v>22</v>
      </c>
      <c r="V6" s="11" t="s">
        <v>23</v>
      </c>
      <c r="W6" s="12" t="s">
        <v>24</v>
      </c>
    </row>
    <row r="7" spans="1:23" x14ac:dyDescent="0.25">
      <c r="A7" s="47">
        <v>1</v>
      </c>
      <c r="B7" s="36" t="s">
        <v>118</v>
      </c>
      <c r="C7" s="14" t="s">
        <v>32</v>
      </c>
      <c r="D7" s="14">
        <v>9628</v>
      </c>
      <c r="E7" s="14"/>
      <c r="F7" s="15">
        <f>E7*17</f>
        <v>0</v>
      </c>
      <c r="G7" s="16"/>
      <c r="H7" s="17">
        <f>G7*17</f>
        <v>0</v>
      </c>
      <c r="I7" s="16"/>
      <c r="J7" s="17">
        <f>G7*I7</f>
        <v>0</v>
      </c>
      <c r="K7" s="16"/>
      <c r="L7" s="18" t="str">
        <f>IF(K7=4,30,)&amp;IF(K7=5,40,)&amp;IF(K7=6,50,)&amp;IF(K7=7,60,)&amp;IF(K7=0,0,)</f>
        <v>0</v>
      </c>
      <c r="M7" s="16"/>
      <c r="N7" s="17">
        <f>IF(M7=3,15,0)</f>
        <v>0</v>
      </c>
      <c r="O7" s="16"/>
      <c r="P7" s="18" t="str">
        <f>IF(O7=1,5,)&amp;IF(O7=2,10,)&amp;IF(O7=3,20,)&amp;IF(O7=4,30,)&amp;IF(O7=5,40,)&amp;IF(O7=0,0,)</f>
        <v>0</v>
      </c>
      <c r="Q7" s="16"/>
      <c r="R7" s="18" t="str">
        <f>IF(Q7=1,10,)&amp;IF(Q7=2,20,)&amp;IF(Q7=3,30,)&amp;IF(Q7=4,40,)&amp;IF(Q7=5,50,)&amp;IF(Q7=0,0,)</f>
        <v>0</v>
      </c>
      <c r="S7" s="16" t="s">
        <v>129</v>
      </c>
      <c r="T7" s="17"/>
      <c r="U7" s="16"/>
      <c r="V7" s="18"/>
      <c r="W7" s="20">
        <f>V7+T7+R7+P7+N7+L7+J7+H7+F7</f>
        <v>0</v>
      </c>
    </row>
    <row r="8" spans="1:23" x14ac:dyDescent="0.25">
      <c r="A8" s="28">
        <v>2</v>
      </c>
      <c r="B8" s="24" t="s">
        <v>36</v>
      </c>
      <c r="C8" s="24" t="s">
        <v>37</v>
      </c>
      <c r="D8" s="13">
        <v>9149</v>
      </c>
      <c r="E8" s="14"/>
      <c r="F8" s="15">
        <f>E8*17</f>
        <v>0</v>
      </c>
      <c r="G8" s="16"/>
      <c r="H8" s="17">
        <f>G8*17</f>
        <v>0</v>
      </c>
      <c r="I8" s="16"/>
      <c r="J8" s="17">
        <f>G8*I8</f>
        <v>0</v>
      </c>
      <c r="K8" s="16"/>
      <c r="L8" s="18" t="str">
        <f>IF(K8=4,30,)&amp;IF(K8=5,40,)&amp;IF(K8=6,50,)&amp;IF(K8=7,60,)&amp;IF(K8=0,0,)</f>
        <v>0</v>
      </c>
      <c r="M8" s="16"/>
      <c r="N8" s="17">
        <f>IF(M8=3,15,0)</f>
        <v>0</v>
      </c>
      <c r="O8" s="16"/>
      <c r="P8" s="18" t="str">
        <f>IF(O8=1,5,)&amp;IF(O8=2,10,)&amp;IF(O8=3,20,)&amp;IF(O8=4,30,)&amp;IF(O8=5,40,)&amp;IF(O8=0,0,)</f>
        <v>0</v>
      </c>
      <c r="Q8" s="16"/>
      <c r="R8" s="18" t="str">
        <f>IF(Q8=1,10,)&amp;IF(Q8=2,20,)&amp;IF(Q8=3,30,)&amp;IF(Q8=4,40,)&amp;IF(Q8=5,50,)&amp;IF(Q8=0,0,)</f>
        <v>0</v>
      </c>
      <c r="S8" s="16" t="s">
        <v>126</v>
      </c>
      <c r="T8" s="17"/>
      <c r="U8" s="16"/>
      <c r="V8" s="18"/>
      <c r="W8" s="20">
        <f>V8+T8+R8+P8+N8+L8+J8+H8+F8</f>
        <v>0</v>
      </c>
    </row>
    <row r="9" spans="1:23" x14ac:dyDescent="0.25">
      <c r="B9" s="37"/>
      <c r="C9" s="5" t="s">
        <v>95</v>
      </c>
      <c r="K9" s="5" t="s">
        <v>96</v>
      </c>
      <c r="U9" s="4" t="s">
        <v>136</v>
      </c>
    </row>
    <row r="10" spans="1:23" x14ac:dyDescent="0.25">
      <c r="B10" s="37"/>
      <c r="C10" s="5" t="s">
        <v>98</v>
      </c>
      <c r="K10" s="5" t="s">
        <v>99</v>
      </c>
      <c r="U10" s="4" t="s">
        <v>97</v>
      </c>
    </row>
    <row r="11" spans="1:23" x14ac:dyDescent="0.25">
      <c r="B11" s="37"/>
      <c r="C11" s="5"/>
      <c r="K11" s="5"/>
      <c r="U11" s="4"/>
    </row>
    <row r="12" spans="1:23" x14ac:dyDescent="0.25">
      <c r="B12" s="37"/>
      <c r="C12" s="5" t="s">
        <v>101</v>
      </c>
      <c r="K12" s="5" t="s">
        <v>102</v>
      </c>
      <c r="U12" s="4" t="s">
        <v>100</v>
      </c>
    </row>
  </sheetData>
  <pageMargins left="0.11811023622047245" right="0.11811023622047245" top="0.15748031496062992" bottom="0.15748031496062992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ΜΕΡΙΚΗ</vt:lpstr>
      <vt:lpstr>ΠΛΗΡΗ</vt:lpstr>
      <vt:lpstr>ΑΠΟΡΡΙΠΤΕΟΙ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user25</dc:creator>
  <cp:lastModifiedBy>Fragou</cp:lastModifiedBy>
  <cp:lastPrinted>2022-08-12T07:26:17Z</cp:lastPrinted>
  <dcterms:created xsi:type="dcterms:W3CDTF">2022-08-08T10:45:58Z</dcterms:created>
  <dcterms:modified xsi:type="dcterms:W3CDTF">2022-08-12T07:26:22Z</dcterms:modified>
</cp:coreProperties>
</file>